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9"/>
  </bookViews>
  <sheets>
    <sheet name="GOL" sheetId="1" r:id="rId1"/>
    <sheet name="PENDIDIKAN" sheetId="2" r:id="rId2"/>
    <sheet name="UNIT KERJA" sheetId="3" r:id="rId3"/>
    <sheet name="TKT IJAZAH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Master Data" sheetId="10" r:id="rId10"/>
    <sheet name="Sheet1" sheetId="11" r:id="rId11"/>
    <sheet name="Sheet2" sheetId="12" r:id="rId12"/>
  </sheets>
  <definedNames>
    <definedName name="_xlnm.Print_Area" localSheetId="9">'Master Data'!$A$3:$AD$122</definedName>
    <definedName name="_xlnm.Print_Titles" localSheetId="9">'Master Data'!$4:$4</definedName>
  </definedNames>
  <calcPr fullCalcOnLoad="1"/>
  <pivotCaches>
    <pivotCache cacheId="2" r:id="rId13"/>
    <pivotCache cacheId="1" r:id="rId14"/>
  </pivotCaches>
</workbook>
</file>

<file path=xl/sharedStrings.xml><?xml version="1.0" encoding="utf-8"?>
<sst xmlns="http://schemas.openxmlformats.org/spreadsheetml/2006/main" count="3569" uniqueCount="854">
  <si>
    <t>NIP</t>
  </si>
  <si>
    <t>Drs. I Gusti Bagus Priatmaka, M.M.</t>
  </si>
  <si>
    <t>Ka.Biro Adm.Akd,Kmh dan Kerjasama</t>
  </si>
  <si>
    <t>S1</t>
  </si>
  <si>
    <t>Manajemen</t>
  </si>
  <si>
    <t>S2</t>
  </si>
  <si>
    <t>IV/b</t>
  </si>
  <si>
    <t>Hukum</t>
  </si>
  <si>
    <t xml:space="preserve">Drs. I Made Raka Mahendra </t>
  </si>
  <si>
    <t>IV/a</t>
  </si>
  <si>
    <t>SMA</t>
  </si>
  <si>
    <t>SLTA</t>
  </si>
  <si>
    <t>Administrasi Niaga</t>
  </si>
  <si>
    <t>FISIP</t>
  </si>
  <si>
    <t>SMEA</t>
  </si>
  <si>
    <t>Nyoman Sudirga, S.Sos.</t>
  </si>
  <si>
    <t>Ka.Bag. Administrasi Kerjasama</t>
  </si>
  <si>
    <t>Drs. I Ketut Sudiana</t>
  </si>
  <si>
    <t>III/d</t>
  </si>
  <si>
    <t>Ka.Sub Bag. Program Data dan Informasi</t>
  </si>
  <si>
    <t>Antropologi</t>
  </si>
  <si>
    <t>I Gusti Agung Made Sudarsana, SH.</t>
  </si>
  <si>
    <t>Ka.Sub.Bag. Kerja Sama Dalam Negeri</t>
  </si>
  <si>
    <t>Seni Tari</t>
  </si>
  <si>
    <t>Sarjana Muda</t>
  </si>
  <si>
    <t>A.A. Putu Markandia, SH</t>
  </si>
  <si>
    <t>Ka.Sub.Bag.Adm. Kemahasiswaan dan Alumni</t>
  </si>
  <si>
    <t>Ni Putu Swandayani,SE</t>
  </si>
  <si>
    <t>Ka.Sub.Bag Umum Fk. Seni Rupa dan Desain</t>
  </si>
  <si>
    <t>Ekonomi</t>
  </si>
  <si>
    <t>Dra. A.A. Istri Putri Yonari</t>
  </si>
  <si>
    <t>Arkeologi</t>
  </si>
  <si>
    <t>I Nyoman Sanggra, SE</t>
  </si>
  <si>
    <t>Ka.Bag. Tata Usaha Fk. Seni Rupa &amp; Desain</t>
  </si>
  <si>
    <t>III/c</t>
  </si>
  <si>
    <t>Pembantu Pimpinan</t>
  </si>
  <si>
    <t>Ni Made Sartini</t>
  </si>
  <si>
    <t>Ka.Sub Bag.TU pada UPT Perpustakaan</t>
  </si>
  <si>
    <t>Diploma II</t>
  </si>
  <si>
    <t>I Gusti Ngurah Putu Ardika, S.Sos.</t>
  </si>
  <si>
    <t>Ka.Sub Bag. Adm. Kerja sama Luar Negeri</t>
  </si>
  <si>
    <t>Ilmu Sosial</t>
  </si>
  <si>
    <t>I Wayan Suda, SE.</t>
  </si>
  <si>
    <t>III/b</t>
  </si>
  <si>
    <t>KPAA</t>
  </si>
  <si>
    <t>STM</t>
  </si>
  <si>
    <t>Nyoman Setyawathi</t>
  </si>
  <si>
    <t>SKKA</t>
  </si>
  <si>
    <t>I Wayan Parmadi</t>
  </si>
  <si>
    <t>Ida Ayu Made Adnyani</t>
  </si>
  <si>
    <t>SMKK</t>
  </si>
  <si>
    <t>I Nyoman Sukarta</t>
  </si>
  <si>
    <t>I Made Bonaparta</t>
  </si>
  <si>
    <t>I Nyoman Kerta</t>
  </si>
  <si>
    <t>I Wayan Winata Astawa</t>
  </si>
  <si>
    <t>Ni Luh Rasmini</t>
  </si>
  <si>
    <t>I Wayan Sumantra</t>
  </si>
  <si>
    <t>I Nyoman Sukadana</t>
  </si>
  <si>
    <t>Gusti Ayu Sri Handayani, SE.</t>
  </si>
  <si>
    <t>I Ketut Mulyadi,S.Sn.</t>
  </si>
  <si>
    <t>Laboran</t>
  </si>
  <si>
    <t>I Ketut Adi Kusuma,S.Sn.</t>
  </si>
  <si>
    <t>Seni Rupa</t>
  </si>
  <si>
    <t>I Made Gede Putra Jaya, S.Sn.</t>
  </si>
  <si>
    <t>I Ketut Budiana, S.Sn.</t>
  </si>
  <si>
    <t>Seni Karawitan</t>
  </si>
  <si>
    <t>Ni Nyoman Nik Suasti, S.Sn.</t>
  </si>
  <si>
    <t>Pedalangan</t>
  </si>
  <si>
    <t>I Nyoman Wantara, SH.</t>
  </si>
  <si>
    <t>Ka.Sub Bag. Hukum dan Tata Laksana</t>
  </si>
  <si>
    <t>Ni Nyoman Artini, S.Sos</t>
  </si>
  <si>
    <t>Sospol</t>
  </si>
  <si>
    <t>Ni Komang Hermawati, SE.</t>
  </si>
  <si>
    <t>I Putu Agus Junianto, ST</t>
  </si>
  <si>
    <t>Teknisi</t>
  </si>
  <si>
    <t>Teknik</t>
  </si>
  <si>
    <t>III/a</t>
  </si>
  <si>
    <t>A.A. Oka Artini</t>
  </si>
  <si>
    <t>Ni Wayan  Martini</t>
  </si>
  <si>
    <t>I Nyoman Wijaya,S.Sos.</t>
  </si>
  <si>
    <t>Bendahara PNBP</t>
  </si>
  <si>
    <t>I Ketut Suwitra, SE</t>
  </si>
  <si>
    <t>I Wayan Suena, S.Sn</t>
  </si>
  <si>
    <t>Ni Luh Kadek Dwi Gunawati, SE</t>
  </si>
  <si>
    <t>Ni Komang Artini, SS</t>
  </si>
  <si>
    <t>Sastra Inggris</t>
  </si>
  <si>
    <t>Ni Luh Gd Ari Aryati, SE</t>
  </si>
  <si>
    <t>I Ketut Kandia</t>
  </si>
  <si>
    <t>I Wayan Sumandi</t>
  </si>
  <si>
    <t>D2</t>
  </si>
  <si>
    <t>I Ketut Gede Sadya Karyasa, ST</t>
  </si>
  <si>
    <t>I Nyoman Alit Buana, S.Sos</t>
  </si>
  <si>
    <t>Putu Edy Supartama,ST</t>
  </si>
  <si>
    <t>Ida Ayu Putu Sujanawati, SE</t>
  </si>
  <si>
    <t>Ida Ayu Agung Yuliaswathi Manuaba, SH</t>
  </si>
  <si>
    <t>I Gede Suarjana</t>
  </si>
  <si>
    <t>I Made Darmiyasa, S.Sos</t>
  </si>
  <si>
    <t>I Made Lila Sardana, ST</t>
  </si>
  <si>
    <t xml:space="preserve">Teknik </t>
  </si>
  <si>
    <t>Teknik Elektro</t>
  </si>
  <si>
    <t>I Nyoman Sudira, S.Sos</t>
  </si>
  <si>
    <t>Adm Negara</t>
  </si>
  <si>
    <t>Ni Luh Made Suwaryati, SE</t>
  </si>
  <si>
    <t>Akuntansi</t>
  </si>
  <si>
    <t>Ida Bagus Yudhi Yudhana, ST</t>
  </si>
  <si>
    <t>I Gusti Ketut Gede</t>
  </si>
  <si>
    <t>II/d</t>
  </si>
  <si>
    <t>Pelaksana</t>
  </si>
  <si>
    <t>I Nyoman Sudarsana</t>
  </si>
  <si>
    <t>I Made Karmana</t>
  </si>
  <si>
    <t>SPG</t>
  </si>
  <si>
    <t>I Made Darka</t>
  </si>
  <si>
    <t>PGAH</t>
  </si>
  <si>
    <t>I Made Suka</t>
  </si>
  <si>
    <t>I Nengah Suta</t>
  </si>
  <si>
    <t>Manajemen Informatika</t>
  </si>
  <si>
    <t>DIII</t>
  </si>
  <si>
    <t>I Ketut Agus Darmawan,A.Md.</t>
  </si>
  <si>
    <t>Teknik Mesin</t>
  </si>
  <si>
    <t>I Made Astiana</t>
  </si>
  <si>
    <t>I Made Parwata</t>
  </si>
  <si>
    <t>II/c</t>
  </si>
  <si>
    <t>I Made Andika Putra, A.Md</t>
  </si>
  <si>
    <t>Elektro</t>
  </si>
  <si>
    <t>I Made Gotra</t>
  </si>
  <si>
    <t>SMP</t>
  </si>
  <si>
    <t>SLTP</t>
  </si>
  <si>
    <t>I Nyoman Tri Sutanaya</t>
  </si>
  <si>
    <t>II/b</t>
  </si>
  <si>
    <t>Gusti Putu Kawit</t>
  </si>
  <si>
    <t>I Gusti Kompyang Gede</t>
  </si>
  <si>
    <t>I Wayan Mida</t>
  </si>
  <si>
    <t>II/a</t>
  </si>
  <si>
    <t>I Gusti Ngurah Swardana</t>
  </si>
  <si>
    <t>SMU</t>
  </si>
  <si>
    <t>I Nyoman Suharsana</t>
  </si>
  <si>
    <t>I Wayan Suardika</t>
  </si>
  <si>
    <t>Ni Made Murniari</t>
  </si>
  <si>
    <t>SMK</t>
  </si>
  <si>
    <t>Putu Gde Hendrawan</t>
  </si>
  <si>
    <t>I Nyoman Lastra</t>
  </si>
  <si>
    <t>I Made Astrawan</t>
  </si>
  <si>
    <t>NO</t>
  </si>
  <si>
    <t>NAMA</t>
  </si>
  <si>
    <t>GOL</t>
  </si>
  <si>
    <t>TMT GOL</t>
  </si>
  <si>
    <t>JABATAN</t>
  </si>
  <si>
    <t>TMT JABAT</t>
  </si>
  <si>
    <t>THN GOL</t>
  </si>
  <si>
    <t>BLN GOL</t>
  </si>
  <si>
    <t>THN TOT</t>
  </si>
  <si>
    <t>BLN TOT</t>
  </si>
  <si>
    <t>PENDIDIKAN</t>
  </si>
  <si>
    <t>THN DIDIK</t>
  </si>
  <si>
    <t>TKT IJAZAH</t>
  </si>
  <si>
    <t>TGL LAHIR</t>
  </si>
  <si>
    <t>USIA</t>
  </si>
  <si>
    <t>Ka. BAKK</t>
  </si>
  <si>
    <t>Ka.BAUK</t>
  </si>
  <si>
    <t>Sub Bag Adm Kemahasiswaan dan Alumni</t>
  </si>
  <si>
    <t>Sub Bag TU dan RT</t>
  </si>
  <si>
    <t>Sub Bag Perencanaan</t>
  </si>
  <si>
    <t>Sub Bag Adm Akademik</t>
  </si>
  <si>
    <t>Sub Bag Keuangan</t>
  </si>
  <si>
    <t>Sub Bag Adm Kerjasama Luar Negeri</t>
  </si>
  <si>
    <t>Sub Bag Kepegawaian</t>
  </si>
  <si>
    <t>Ka Sub Bag Hukum Tatalaksana</t>
  </si>
  <si>
    <t>Ka Sub Bag Keuangan</t>
  </si>
  <si>
    <t>Sub Bag Hukum Tatalaksana</t>
  </si>
  <si>
    <t>Ka.Bag. Adm Kerjasama</t>
  </si>
  <si>
    <t>Ka.Sub Bag. Program Data dan Informasi LP2M</t>
  </si>
  <si>
    <t>Sub Bag Adm Akademik dan Kemahasiswaan Fk Seni Rupa Desain</t>
  </si>
  <si>
    <t>Sub Bag Adm Akademik dan Kemahasiswaan Fk Seni Pertunjukan</t>
  </si>
  <si>
    <t>Sub Bag Program Data dan Informasi LP2M</t>
  </si>
  <si>
    <t>Sub Bag TU Perpustakaan</t>
  </si>
  <si>
    <t>Sub Bag Umum Fk Seni Pertunjukan</t>
  </si>
  <si>
    <t>Sub Bag Umum Fk Seni Rupa Desain</t>
  </si>
  <si>
    <t>Sub Bag TU Puskom</t>
  </si>
  <si>
    <t>UNIT KERJA</t>
  </si>
  <si>
    <t>Administrasi Negara</t>
  </si>
  <si>
    <t>Ni Made Astari, SE</t>
  </si>
  <si>
    <t>Tjokorda Istri Tismaningsih, SE</t>
  </si>
  <si>
    <t>I Komang Komarayana, SE</t>
  </si>
  <si>
    <t>Ida Ayu Putu Sri Citrawati, SE</t>
  </si>
  <si>
    <t>THN LAHIR</t>
  </si>
  <si>
    <t>SUB UNIT KERJA</t>
  </si>
  <si>
    <t>BAKK</t>
  </si>
  <si>
    <t>Perpustakaan</t>
  </si>
  <si>
    <t>BAUK</t>
  </si>
  <si>
    <t>LP2M</t>
  </si>
  <si>
    <t>Fk. Seni Pertunjukan</t>
  </si>
  <si>
    <t>Fk. Seni Rupa dan Desain</t>
  </si>
  <si>
    <t>PUSDOK</t>
  </si>
  <si>
    <t>PUSKOM</t>
  </si>
  <si>
    <t>FUNGSI</t>
  </si>
  <si>
    <t>Administrasi</t>
  </si>
  <si>
    <t>JK</t>
  </si>
  <si>
    <t>L</t>
  </si>
  <si>
    <t>P</t>
  </si>
  <si>
    <t>Tjokorde Raka Niti Semara, ST</t>
  </si>
  <si>
    <t>IJAZAH</t>
  </si>
  <si>
    <t>D3</t>
  </si>
  <si>
    <t>SARMUD</t>
  </si>
  <si>
    <t>I Nyoman Japayasa, S.Sn</t>
  </si>
  <si>
    <t>Ketut Bambang Ayu Widyani, SE</t>
  </si>
  <si>
    <t>Ekonomi Manajemen</t>
  </si>
  <si>
    <t>I Made Agus Wigama, A.Md</t>
  </si>
  <si>
    <t>Grand Total</t>
  </si>
  <si>
    <t>Count of GOL</t>
  </si>
  <si>
    <t>I Made Rai Kariasa, S.Sos</t>
  </si>
  <si>
    <t>Ilmu Komunikasi</t>
  </si>
  <si>
    <t>I Nyoman Sugawa, S.Kom</t>
  </si>
  <si>
    <t>Teknik Informatika</t>
  </si>
  <si>
    <t>I Putu Susila, S.Sos</t>
  </si>
  <si>
    <t>I Gede Eko Jaya Utama, SE</t>
  </si>
  <si>
    <t>Friska Sitorus, S.Sos</t>
  </si>
  <si>
    <t>Desak Gd Rai Indrayani, SE</t>
  </si>
  <si>
    <t>Ni Made Erny Lestari, SE</t>
  </si>
  <si>
    <t>198204162008122001</t>
  </si>
  <si>
    <t>GOL CPNS</t>
  </si>
  <si>
    <t>TMT CPNS</t>
  </si>
  <si>
    <t>GOL PNS</t>
  </si>
  <si>
    <t>TMT PNS</t>
  </si>
  <si>
    <t>196004061986011001</t>
  </si>
  <si>
    <t>195907231990121001</t>
  </si>
  <si>
    <t>196312311993031016</t>
  </si>
  <si>
    <t>196712271994031002</t>
  </si>
  <si>
    <t>196012311982032009</t>
  </si>
  <si>
    <t>196112311982121002</t>
  </si>
  <si>
    <t>196812312001121001</t>
  </si>
  <si>
    <t>198108182003122002</t>
  </si>
  <si>
    <t>197810302005011002</t>
  </si>
  <si>
    <t>198208102005011001</t>
  </si>
  <si>
    <t>196202211984101001</t>
  </si>
  <si>
    <t>196012311987021001</t>
  </si>
  <si>
    <t>196811301990111001</t>
  </si>
  <si>
    <t>195901051981032002</t>
  </si>
  <si>
    <t>195905311981031004</t>
  </si>
  <si>
    <t>195806301982031010</t>
  </si>
  <si>
    <t>195912311983031040</t>
  </si>
  <si>
    <t>197512192000122002</t>
  </si>
  <si>
    <t>197704202003122002</t>
  </si>
  <si>
    <t>196011071980032001</t>
  </si>
  <si>
    <t>198001272003122001</t>
  </si>
  <si>
    <t>196312291987021001</t>
  </si>
  <si>
    <t>197510122000121001</t>
  </si>
  <si>
    <t>196910082001121001</t>
  </si>
  <si>
    <t>197503072002121001</t>
  </si>
  <si>
    <t>197007132005012001</t>
  </si>
  <si>
    <t>196909071990111001</t>
  </si>
  <si>
    <t>196606161993121001</t>
  </si>
  <si>
    <t>197112141995031001</t>
  </si>
  <si>
    <t>197406142000031001</t>
  </si>
  <si>
    <t>197107302002121001</t>
  </si>
  <si>
    <t>197402042006042002</t>
  </si>
  <si>
    <t>197806162006041004</t>
  </si>
  <si>
    <t>197711162005012002</t>
  </si>
  <si>
    <t>198111162005012006</t>
  </si>
  <si>
    <t>196504051993031001</t>
  </si>
  <si>
    <t>196604201993031003</t>
  </si>
  <si>
    <t>198505212008012001</t>
  </si>
  <si>
    <t>197302052003121001</t>
  </si>
  <si>
    <t>196806271993031002</t>
  </si>
  <si>
    <t>196512311987021003</t>
  </si>
  <si>
    <t>196401231987021001</t>
  </si>
  <si>
    <t>198005232005011005</t>
  </si>
  <si>
    <t>196612311987021003</t>
  </si>
  <si>
    <t>198607282008011001</t>
  </si>
  <si>
    <t>197002022002121003</t>
  </si>
  <si>
    <t>196604292005011001</t>
  </si>
  <si>
    <t>197201192005011001</t>
  </si>
  <si>
    <t>197210052005011001</t>
  </si>
  <si>
    <t>197401012005011001</t>
  </si>
  <si>
    <t>198304062005012001</t>
  </si>
  <si>
    <t>198603162005012001</t>
  </si>
  <si>
    <t>197105152005011001</t>
  </si>
  <si>
    <t>196908052006041001</t>
  </si>
  <si>
    <t>196811281990032001</t>
  </si>
  <si>
    <t>197201012001121002</t>
  </si>
  <si>
    <t>196912202001121001</t>
  </si>
  <si>
    <t>197610102001122001</t>
  </si>
  <si>
    <t>197308012003121001</t>
  </si>
  <si>
    <t>196712311986011001</t>
  </si>
  <si>
    <t>197104062005012001</t>
  </si>
  <si>
    <t>198502252008011003</t>
  </si>
  <si>
    <t>197902182006042003</t>
  </si>
  <si>
    <t>198006272005012001</t>
  </si>
  <si>
    <t>198011282005011002</t>
  </si>
  <si>
    <t>196811041990031002</t>
  </si>
  <si>
    <t>196703041994032001</t>
  </si>
  <si>
    <t>196601161994032001</t>
  </si>
  <si>
    <t>197004212001121001</t>
  </si>
  <si>
    <t>197111062001121002</t>
  </si>
  <si>
    <t>197904272001121003</t>
  </si>
  <si>
    <t>196805151993032002</t>
  </si>
  <si>
    <t>198008291999031001</t>
  </si>
  <si>
    <t>196503121993031003</t>
  </si>
  <si>
    <t>197109192006042001</t>
  </si>
  <si>
    <t>197111142000031001</t>
  </si>
  <si>
    <t>196008171989101001</t>
  </si>
  <si>
    <t>196104201983031008</t>
  </si>
  <si>
    <t>196110101987021002</t>
  </si>
  <si>
    <t>195912311981032007</t>
  </si>
  <si>
    <t>196009221983031001</t>
  </si>
  <si>
    <t>196312301990031001</t>
  </si>
  <si>
    <t>197905042005011002</t>
  </si>
  <si>
    <t>197506122005012002</t>
  </si>
  <si>
    <t>195912311981031030</t>
  </si>
  <si>
    <t>196004211980032001</t>
  </si>
  <si>
    <t>197611012003122001</t>
  </si>
  <si>
    <t>197502032000031002</t>
  </si>
  <si>
    <t>Analis Kepegawaian</t>
  </si>
  <si>
    <t>Ka.Sub.Bag TU UPT PUSKOM</t>
  </si>
  <si>
    <t>Ka.Sub.Bag. Adm. Akademik</t>
  </si>
  <si>
    <t>Ka.Sub Bag. Umum LP2M</t>
  </si>
  <si>
    <t>Ni Made Dwi Oktaviani, A.Md</t>
  </si>
  <si>
    <t>197611122009121003</t>
  </si>
  <si>
    <t>Ketut Hery Budiyana, A.Md</t>
  </si>
  <si>
    <t>Ka.Sub.Bag Umum</t>
  </si>
  <si>
    <t>Ka.Sub.Bag Adm Akademik</t>
  </si>
  <si>
    <t>Ka.Sub.Bag Adm Kerjasama Luar Negeri</t>
  </si>
  <si>
    <t>Ka.Sub.Bag TU</t>
  </si>
  <si>
    <t>197209182000121004</t>
  </si>
  <si>
    <t>196106061981031006</t>
  </si>
  <si>
    <t>197606281999031001</t>
  </si>
  <si>
    <t>198201212001122001</t>
  </si>
  <si>
    <t>195908091983032001</t>
  </si>
  <si>
    <t>198307052009121003</t>
  </si>
  <si>
    <t>I Gusti Ngurah Oka Ariwangsa, SE</t>
  </si>
  <si>
    <t>Manajemen Keuangan</t>
  </si>
  <si>
    <t>Gede Sujana, S.Kom</t>
  </si>
  <si>
    <t>I Nyoman Wartana, S.Kom</t>
  </si>
  <si>
    <t>Gede Yudhya Arsana, S.Kom</t>
  </si>
  <si>
    <t>Putu Sri Wahyuni Emawatiningsih, SE</t>
  </si>
  <si>
    <t>Desak Made Prima Dewi, SE</t>
  </si>
  <si>
    <t>IV/d</t>
  </si>
  <si>
    <t>198710022009122004</t>
  </si>
  <si>
    <t>I Ketut Mudita, S.Sos</t>
  </si>
  <si>
    <t>I Ketut Sardika, S.Sos</t>
  </si>
  <si>
    <t>Kabag TU FSP</t>
  </si>
  <si>
    <t>Ka.Bag. TU FSP</t>
  </si>
  <si>
    <t>Ka Sub Bag Umum Fk Seni Rupa dan Desain</t>
  </si>
  <si>
    <t>Ka.Sub.Bag Akademik Fk Seni Rupa Desain</t>
  </si>
  <si>
    <t>Ka Sub Bag Akademik Fk Seni Rupa dan Desain</t>
  </si>
  <si>
    <t>Ka.Sub.Bag Akademik Fk Seni Pertunjukan</t>
  </si>
  <si>
    <t>Ka Sub Bag Akademik Fk Seni Pertunjukan</t>
  </si>
  <si>
    <t>I Made Suastika, S.Sos</t>
  </si>
  <si>
    <t>FUNGSI FORMASI</t>
  </si>
  <si>
    <t>Kasubag</t>
  </si>
  <si>
    <t>Kepala Biro</t>
  </si>
  <si>
    <t>Kabag</t>
  </si>
  <si>
    <t>Ni Ketut Wahyuni, S.E</t>
  </si>
  <si>
    <t>Penyesuaian masa kerja per maret 2011 menjadi 10 thn 11 bln</t>
  </si>
  <si>
    <t>KETERANGAN</t>
  </si>
  <si>
    <t>Penyesuaian masa kerja per maret 2011 menjadi 8 thn 11 bln</t>
  </si>
  <si>
    <t>NO KARPEG</t>
  </si>
  <si>
    <t>L.091667</t>
  </si>
  <si>
    <t>M.103954</t>
  </si>
  <si>
    <t>KETERANGAN :</t>
  </si>
  <si>
    <t>-</t>
  </si>
  <si>
    <t>Untuk masa kerja golongan, yang tercantum dalam data ini adalah masa kerja yang tercantum dalam SK kepangkatan terakhir</t>
  </si>
  <si>
    <t>C.0534881</t>
  </si>
  <si>
    <t>01-03-1982</t>
  </si>
  <si>
    <t>01-12-2001</t>
  </si>
  <si>
    <t>01-01-2003</t>
  </si>
  <si>
    <t>L.015807</t>
  </si>
  <si>
    <t>198603122010121003</t>
  </si>
  <si>
    <t>Putu Liang Piada, A.Md</t>
  </si>
  <si>
    <t>198112232010122003</t>
  </si>
  <si>
    <t>Kadek Drestiasih, A.Md</t>
  </si>
  <si>
    <t>197711202010122004</t>
  </si>
  <si>
    <t>Dewa Ayu Sundewi, SE</t>
  </si>
  <si>
    <t>Sub bag umum fk seni rupa Desain</t>
  </si>
  <si>
    <t>198507072010122004</t>
  </si>
  <si>
    <t>Ni Made Puspa Widhiastiti, A.Md.Akun</t>
  </si>
  <si>
    <t>I Wayan Eka Yogaswara, A.Md</t>
  </si>
  <si>
    <t>197905062010121001</t>
  </si>
  <si>
    <t>Arya Darma Wahyudi, ST</t>
  </si>
  <si>
    <t>Teknik Industri</t>
  </si>
  <si>
    <t>Putu Anita Kristina, S.E</t>
  </si>
  <si>
    <t>Luh Putu Esti Wulaningrum, S.S</t>
  </si>
  <si>
    <t>Pranata Laboratorium Pendidikan</t>
  </si>
  <si>
    <t>NIP LAMA</t>
  </si>
  <si>
    <t>DATA TENAGA ADMINISTRASI, TEKNISI, LABORAN, ANALIS KEPEGAWAIAN, PRANATA LABORATORIUM PENDIDIKAN</t>
  </si>
  <si>
    <t>IV/c</t>
  </si>
  <si>
    <t>Ka.Biro Adm Umum dan Keuangan</t>
  </si>
  <si>
    <t>Kabag Perencanaan dan Keuangan</t>
  </si>
  <si>
    <t>E.085097</t>
  </si>
  <si>
    <t>TEMPAT LAHIR</t>
  </si>
  <si>
    <t>Singaraja</t>
  </si>
  <si>
    <t>D.207746</t>
  </si>
  <si>
    <t>Denpasar</t>
  </si>
  <si>
    <t>I/b</t>
  </si>
  <si>
    <t>G.828510</t>
  </si>
  <si>
    <t>E.837403</t>
  </si>
  <si>
    <t xml:space="preserve">E. 715414 </t>
  </si>
  <si>
    <t>Kemoning Klungkung</t>
  </si>
  <si>
    <t>C.052096</t>
  </si>
  <si>
    <t>C.0403624</t>
  </si>
  <si>
    <t>I/a</t>
  </si>
  <si>
    <t>Badung</t>
  </si>
  <si>
    <t>G.084562</t>
  </si>
  <si>
    <t>Gianyar</t>
  </si>
  <si>
    <t>G.151718</t>
  </si>
  <si>
    <t>E.837359</t>
  </si>
  <si>
    <t>Tabanan</t>
  </si>
  <si>
    <t>G.247384</t>
  </si>
  <si>
    <t>C.0395093</t>
  </si>
  <si>
    <t>E.269793</t>
  </si>
  <si>
    <t>E.828509</t>
  </si>
  <si>
    <t>I Ketut Adi Sugita, S.Sos., M.M</t>
  </si>
  <si>
    <t>Manajemen SDM</t>
  </si>
  <si>
    <t>L.175457</t>
  </si>
  <si>
    <t>L.175458</t>
  </si>
  <si>
    <t>M.104146</t>
  </si>
  <si>
    <t>M.103958</t>
  </si>
  <si>
    <t>E.269798</t>
  </si>
  <si>
    <t>J.005256</t>
  </si>
  <si>
    <t>E.085100</t>
  </si>
  <si>
    <t>M.058547</t>
  </si>
  <si>
    <t>J.005246</t>
  </si>
  <si>
    <t>M.104143</t>
  </si>
  <si>
    <t>Count of TKT IJAZAH</t>
  </si>
  <si>
    <t>Pranata Komputer Ahli Pertama Bidang Akademik</t>
  </si>
  <si>
    <t>Pranata Komputer Ahli Pertama Bidang Mahasiswa dan Alumni</t>
  </si>
  <si>
    <t>Operator SIMAK BMN</t>
  </si>
  <si>
    <t>Pranata Komputer Penyelia</t>
  </si>
  <si>
    <t>Pranata Hubungan Masyarakat Ahli Pertama</t>
  </si>
  <si>
    <t>Satpam</t>
  </si>
  <si>
    <t>Operator Telekomunikasi</t>
  </si>
  <si>
    <t>Sekretaris Pimpinan</t>
  </si>
  <si>
    <t>Teknisi Kerumahtanggaan</t>
  </si>
  <si>
    <t>Caraka</t>
  </si>
  <si>
    <t>Kasubag Perencanaan</t>
  </si>
  <si>
    <t>Bendahara Penerima</t>
  </si>
  <si>
    <t>Bendahara Pengeluaran Pembantu</t>
  </si>
  <si>
    <t>Kasubag Keuangan</t>
  </si>
  <si>
    <t>Ka.Sub.Bag. Keuangan</t>
  </si>
  <si>
    <t>Pranata Laboratorium Pendidikan Pertama</t>
  </si>
  <si>
    <t>Pustakawan Pelaksana Lanjutan</t>
  </si>
  <si>
    <t>Pusdok</t>
  </si>
  <si>
    <t xml:space="preserve">Pemelihara dan Perawat Dokumen </t>
  </si>
  <si>
    <t>Analis Kepegawaian Penyelia</t>
  </si>
  <si>
    <t>Arsiparis Pelaksana Lanjutan</t>
  </si>
  <si>
    <t>Arsiparis Terampil</t>
  </si>
  <si>
    <t>Teknisi Peralatan Gedung dan Listrik Penyelia</t>
  </si>
  <si>
    <t>Penyusun Laporan dan Pengelola Keuangan Terampil</t>
  </si>
  <si>
    <t>Penyusun laporan dan pengelola keuangan terampil</t>
  </si>
  <si>
    <t>Penyusun laporan dan pengelola BMN Pelaksana lanjutan</t>
  </si>
  <si>
    <t>Arsiparis Terampil bidang Peraturan Perundang-undangan</t>
  </si>
  <si>
    <t>Penyusun laporan dan pengelola keuangan Pelaksana lanjutan</t>
  </si>
  <si>
    <t>Pranata Komputer Penyelia Bidang Akademik Mahasiswa</t>
  </si>
  <si>
    <t>Pengadministrasi Data Akademik Mahasiswa</t>
  </si>
  <si>
    <t>Pranata Komputer Penyelia bidang Bakat, Minat dan Kesejahteraan Mahasiswa</t>
  </si>
  <si>
    <t>Ka.Sub.Bag Umum Fakultas Seni Pertunjukan</t>
  </si>
  <si>
    <t>Kabag Adm Akademik dan Kemahasiswaan</t>
  </si>
  <si>
    <t>Kasubag Adm Akademik</t>
  </si>
  <si>
    <t>I Gusti Ngurah Jelantik Gurwadi</t>
  </si>
  <si>
    <t>Q.140849</t>
  </si>
  <si>
    <t>Q.140850</t>
  </si>
  <si>
    <t>Q.140851</t>
  </si>
  <si>
    <t>Q.140852</t>
  </si>
  <si>
    <t>Q.140853</t>
  </si>
  <si>
    <t>01-04-2012</t>
  </si>
  <si>
    <t>Arsiparis Pertama</t>
  </si>
  <si>
    <t>Kepala.Sub Bag. Kepegawaian</t>
  </si>
  <si>
    <t>01-04-2009</t>
  </si>
  <si>
    <t>01-04-2013</t>
  </si>
  <si>
    <t>18-08-1981</t>
  </si>
  <si>
    <t>Ilmu Hukum</t>
  </si>
  <si>
    <t>30-11-1968</t>
  </si>
  <si>
    <t>SMEA Perdagangan</t>
  </si>
  <si>
    <t>Taman</t>
  </si>
  <si>
    <t>18-09-1972</t>
  </si>
  <si>
    <t>29-04-1966</t>
  </si>
  <si>
    <t>27-06-1968</t>
  </si>
  <si>
    <t>01-01-1974</t>
  </si>
  <si>
    <t>16-04-1982</t>
  </si>
  <si>
    <t>SMIP</t>
  </si>
  <si>
    <t>13-06-1975</t>
  </si>
  <si>
    <t>197904202005011004</t>
  </si>
  <si>
    <t>20-04-1979</t>
  </si>
  <si>
    <t>28-11-1980</t>
  </si>
  <si>
    <t>19-01-1972</t>
  </si>
  <si>
    <t>19-09-1971</t>
  </si>
  <si>
    <t>07-09-1969</t>
  </si>
  <si>
    <t>01-10-2013</t>
  </si>
  <si>
    <t>Sub Bagian Program, Data dan Informasi, LP2M</t>
  </si>
  <si>
    <t>197310012009122001</t>
  </si>
  <si>
    <t>01-04-2014</t>
  </si>
  <si>
    <t>01-10-1973</t>
  </si>
  <si>
    <t>Lebak</t>
  </si>
  <si>
    <t>02-10-1987</t>
  </si>
  <si>
    <t>01-04-2006</t>
  </si>
  <si>
    <t>16-06-1978</t>
  </si>
  <si>
    <t>Br. Pesanggaran Denpasar</t>
  </si>
  <si>
    <t>31-12-1965</t>
  </si>
  <si>
    <t>01-01-2005</t>
  </si>
  <si>
    <t>01-02-2006</t>
  </si>
  <si>
    <t>Busungbiu Buleleng</t>
  </si>
  <si>
    <t>23-05-1980</t>
  </si>
  <si>
    <t>Singapadu Gianyar</t>
  </si>
  <si>
    <t>Karangasem</t>
  </si>
  <si>
    <t>27-06-1980</t>
  </si>
  <si>
    <t>Buleleng</t>
  </si>
  <si>
    <t>12-11-1976</t>
  </si>
  <si>
    <t>15-05-1971</t>
  </si>
  <si>
    <t>05-10-1972</t>
  </si>
  <si>
    <t>30-10-1978</t>
  </si>
  <si>
    <t>05-07-1983</t>
  </si>
  <si>
    <t>31-12-1968</t>
  </si>
  <si>
    <t>196304121993121001</t>
  </si>
  <si>
    <t>196804302001121001</t>
  </si>
  <si>
    <t>30-04-1968</t>
  </si>
  <si>
    <t>02-02-1970</t>
  </si>
  <si>
    <t>Batununggul Klungkung</t>
  </si>
  <si>
    <t>06-04-1983</t>
  </si>
  <si>
    <t>Angkling Gianyar</t>
  </si>
  <si>
    <t>10-08-1982</t>
  </si>
  <si>
    <t>PANGKAT</t>
  </si>
  <si>
    <t>NAMA JABATAN</t>
  </si>
  <si>
    <t>KELAS JABATAN</t>
  </si>
  <si>
    <t>TUNJANGAN</t>
  </si>
  <si>
    <t>TERBILANG</t>
  </si>
  <si>
    <t>Drs. I Gusti Bagus Priatmaka, M.M</t>
  </si>
  <si>
    <t>6 April 1960</t>
  </si>
  <si>
    <t>Pembina Utama Madya</t>
  </si>
  <si>
    <t>Kepala Biro Administrasi Akademik, Kemahasiswaan dan Kerjasama</t>
  </si>
  <si>
    <t>Biro Adm Akademik Kemahasiswaan dan Kerjasama</t>
  </si>
  <si>
    <t>7.529.000,-</t>
  </si>
  <si>
    <t>tujuh juta lima ratus dua puluh sembilan ribu rupiah</t>
  </si>
  <si>
    <t>Drs. I Made Raka Mahendra</t>
  </si>
  <si>
    <t>21 Februari 1962</t>
  </si>
  <si>
    <t>Pembina Utama Muda</t>
  </si>
  <si>
    <t>Kepala Biro Administrasi Umum dan Keuangan</t>
  </si>
  <si>
    <t>Biro Adm Umum dan Keuangan</t>
  </si>
  <si>
    <t>Ni Made Narmadi, S.E</t>
  </si>
  <si>
    <t>28 November 1968</t>
  </si>
  <si>
    <t>Pembina</t>
  </si>
  <si>
    <t>Kepala Bagian Administrasi Akademik dan Kemahasiswaan</t>
  </si>
  <si>
    <t>4.819.000,-</t>
  </si>
  <si>
    <t>empat juta delapan ratus sembilan belas ribu rupiah</t>
  </si>
  <si>
    <t>Antosari Tabanan</t>
  </si>
  <si>
    <t>23 Juli 1959</t>
  </si>
  <si>
    <t>Pembina Tk.I</t>
  </si>
  <si>
    <t>Kepala Bagian Administrasi Kerjasama</t>
  </si>
  <si>
    <t>I Wayan Suda, S.E</t>
  </si>
  <si>
    <t>Pekambingan Denpasar</t>
  </si>
  <si>
    <t>31 Desember 1960</t>
  </si>
  <si>
    <t>Penata Tk.I</t>
  </si>
  <si>
    <t>Kepala Bagian Perencanaan dan Keuangan</t>
  </si>
  <si>
    <t>16 Januari 1966</t>
  </si>
  <si>
    <t>Kepala Bagian Tata Usaha Fakultas Seni Pertunjukan</t>
  </si>
  <si>
    <t>Fakultas Seni Pertunjukan</t>
  </si>
  <si>
    <t>Ni Putu Swandayani, S.E</t>
  </si>
  <si>
    <t>4 Maret 1967</t>
  </si>
  <si>
    <t>Kepala Bagian Tata Usaha Fakultas Seni Rupa dan Desain</t>
  </si>
  <si>
    <t>Fakultas Seni Rupa dan Desain</t>
  </si>
  <si>
    <t>17 Agustus 1960</t>
  </si>
  <si>
    <t>Kepala Bagian Tata Usaha pada LP2M</t>
  </si>
  <si>
    <t>Lembaga Penelitian dan Pengabdian Pada Masyarakat</t>
  </si>
  <si>
    <t>Ida Ayu Putu Sujanawati, S.E</t>
  </si>
  <si>
    <t>Lenganan Tabanan</t>
  </si>
  <si>
    <t>21 Januari 1982</t>
  </si>
  <si>
    <t>Penata</t>
  </si>
  <si>
    <t>Kasubag Administrasi Akademik</t>
  </si>
  <si>
    <t>2.915.000,-</t>
  </si>
  <si>
    <t>dua juta sembilan ratus lima belas ribu rupiah</t>
  </si>
  <si>
    <t>A.A. Putu Markandia, S.H</t>
  </si>
  <si>
    <t>6 Juni 1961</t>
  </si>
  <si>
    <t>Kasubag Administrasi Kemahasiswaan dan Alumni</t>
  </si>
  <si>
    <t>I Gusti Agung Made Sudarsana, S.H</t>
  </si>
  <si>
    <t>Keramas Gianyar</t>
  </si>
  <si>
    <t>31 Desember 1963</t>
  </si>
  <si>
    <t>Kasubag Administrasi Kerjasama Dalam Negeri</t>
  </si>
  <si>
    <t>Ni Komang Artini, S.S</t>
  </si>
  <si>
    <t>20 April 1977</t>
  </si>
  <si>
    <t>Kasubag Administrasi Kerjasama Luar Negeri</t>
  </si>
  <si>
    <t>I Made Lila Sardana,ST</t>
  </si>
  <si>
    <t>Mengwi Badung</t>
  </si>
  <si>
    <t>14 Desember 1971</t>
  </si>
  <si>
    <t>Penata Muda Tk.I</t>
  </si>
  <si>
    <t>Kasubag Tata Usaha dan Rumah Tangga</t>
  </si>
  <si>
    <t>Ni Komang Hermawati, S.E</t>
  </si>
  <si>
    <t xml:space="preserve">197512172000032001 </t>
  </si>
  <si>
    <t>Pedungan Denpasar</t>
  </si>
  <si>
    <t>17 Desember 1975</t>
  </si>
  <si>
    <t>Kasubag Kepegawaian</t>
  </si>
  <si>
    <t>I Nyoman Wantara, S.H</t>
  </si>
  <si>
    <t>30 November 1968</t>
  </si>
  <si>
    <t>Kasubag Hukum dan Tatalaksana</t>
  </si>
  <si>
    <t>Tjokorde Raka Niti Semara, S.T</t>
  </si>
  <si>
    <t>Bengkulu</t>
  </si>
  <si>
    <t>14 Juni 1974</t>
  </si>
  <si>
    <t>Ni Luh Made Suwaryati, S.E</t>
  </si>
  <si>
    <t>4 Februari 1974</t>
  </si>
  <si>
    <t>Riang Gede Tabanan</t>
  </si>
  <si>
    <t>8 Oktober 1969</t>
  </si>
  <si>
    <t>Kasubag Akademik dan Kemahasiswaan Fakultas Seni Pertunjukan</t>
  </si>
  <si>
    <t>Ida Ayu Agung Yuliaswathi Manuaba, S.H</t>
  </si>
  <si>
    <t>13 Juli 1970</t>
  </si>
  <si>
    <t>Kasubag Umum Fakultas Seni Pertunjukan</t>
  </si>
  <si>
    <t>I Ketut Suwitra, S.E</t>
  </si>
  <si>
    <t>Sesetan Denpasar</t>
  </si>
  <si>
    <t>27 April 1979</t>
  </si>
  <si>
    <t>Kasubag Akademik dan Kemahasiswaan Fakultas Seni Rupa dan Desain</t>
  </si>
  <si>
    <t>15 Mei 1968</t>
  </si>
  <si>
    <t>Kasubag Umum Fakultas Seni Rupa dan Desain</t>
  </si>
  <si>
    <t>Tulikup Gianyar</t>
  </si>
  <si>
    <t>27 Desember 1967</t>
  </si>
  <si>
    <t>Kasubag Umum pada LP2M</t>
  </si>
  <si>
    <t>Sepang Buleleng</t>
  </si>
  <si>
    <t>28 Juni 1976</t>
  </si>
  <si>
    <t>Kasubag Program, Data dan Informasi pada LP2M</t>
  </si>
  <si>
    <t>Diangkat Sebagai Kasubag Program, Data dan Informasi LP2M TMT 1 November 2013</t>
  </si>
  <si>
    <t>Negara</t>
  </si>
  <si>
    <t>7 Maret 1975</t>
  </si>
  <si>
    <t>Analis Kepegawaian Muda</t>
  </si>
  <si>
    <t>1 Januari 1972</t>
  </si>
  <si>
    <t>Pranata Laboratorium Pendidikan Muda</t>
  </si>
  <si>
    <t>Naik Jabatan ke Pranata Laboratorium Pendidikan Muda TMT 1 April 2013</t>
  </si>
  <si>
    <t>Blahbatuh Gianyar</t>
  </si>
  <si>
    <t>20 Desember 1969</t>
  </si>
  <si>
    <t>10 Oktober 1976</t>
  </si>
  <si>
    <t>Batubulan Gianyar</t>
  </si>
  <si>
    <t>1 Agustus 1973</t>
  </si>
  <si>
    <t>Mengwitani Badung</t>
  </si>
  <si>
    <t>6 November 1971</t>
  </si>
  <si>
    <t>Tuban Badung</t>
  </si>
  <si>
    <t>31 Desember 1959</t>
  </si>
  <si>
    <t>Kasubag Tata Usaha UPT Perpustakaan</t>
  </si>
  <si>
    <t>Unit Pelaksana Teknis (UPT) Perpustakaan</t>
  </si>
  <si>
    <t>2.535.000,-</t>
  </si>
  <si>
    <t>dua juta lima ratus tiga puluh lima ribu rupiah</t>
  </si>
  <si>
    <t>Ni Luh Kadek Dwi Gunawati, S.E</t>
  </si>
  <si>
    <t>Samplangan Gianyar</t>
  </si>
  <si>
    <t>1 November 1976</t>
  </si>
  <si>
    <t>Kasubag Tata Usaha UPT Pusat Komputer</t>
  </si>
  <si>
    <t>Unit Pelaksana Teknis (UPT) Pusat Komputer</t>
  </si>
  <si>
    <t>I Nyoman Sugawa,S.Kom</t>
  </si>
  <si>
    <t>Kuta Badung</t>
  </si>
  <si>
    <t>5 Februari 1973</t>
  </si>
  <si>
    <t>Tirtasari Buleleng</t>
  </si>
  <si>
    <t>31 Desember 1968</t>
  </si>
  <si>
    <t>Penata Muda</t>
  </si>
  <si>
    <t>Pranata Komputer Pertama</t>
  </si>
  <si>
    <t>Sukawati Gianyar</t>
  </si>
  <si>
    <t>30 Oktober 1978</t>
  </si>
  <si>
    <t>25 Februari 1985</t>
  </si>
  <si>
    <t>14 November 1971</t>
  </si>
  <si>
    <t>23 Mei 1980</t>
  </si>
  <si>
    <t>6 April 1983</t>
  </si>
  <si>
    <t>Wanasari Tabanan</t>
  </si>
  <si>
    <t>16 November 1981</t>
  </si>
  <si>
    <t>2.304.000,-</t>
  </si>
  <si>
    <t>dua juta tiga ratus empat ribu rupiah</t>
  </si>
  <si>
    <t>197309082006041001</t>
  </si>
  <si>
    <t>Penarukan Buleleng</t>
  </si>
  <si>
    <t>8 September 1973</t>
  </si>
  <si>
    <t>Penyusun Bahan Informasi dan Publikasi</t>
  </si>
  <si>
    <t>5 Juli 1983</t>
  </si>
  <si>
    <t>Pengolah Data Akademik</t>
  </si>
  <si>
    <t>29 Agustus 1980</t>
  </si>
  <si>
    <t>6 April 1971</t>
  </si>
  <si>
    <t>I Komang Komarayana,SE</t>
  </si>
  <si>
    <t>4 Mei 1979</t>
  </si>
  <si>
    <t>Br. Lebah Denpasar</t>
  </si>
  <si>
    <t>28 November 1980</t>
  </si>
  <si>
    <t>Pengatur</t>
  </si>
  <si>
    <t>Analis Kepegawaian Pelaksana Lanjutan</t>
  </si>
  <si>
    <t>23 Desember 1981</t>
  </si>
  <si>
    <t>Pengelola Bakat dan Minat Mahasiswa</t>
  </si>
  <si>
    <t>Flores</t>
  </si>
  <si>
    <t>12 Maret 1965</t>
  </si>
  <si>
    <t>Putu Sri Wahyuni Emawatiningsih,SE</t>
  </si>
  <si>
    <t>27 Juni 1980</t>
  </si>
  <si>
    <t>7 Juli 1985</t>
  </si>
  <si>
    <t>Penyusun Kegiatan Akademik</t>
  </si>
  <si>
    <t>NDK Pasar Simalungun</t>
  </si>
  <si>
    <t>19 September 1971</t>
  </si>
  <si>
    <t>Pranata Komputer Pelaksana Lanjutan</t>
  </si>
  <si>
    <t>Kerobokan Badung</t>
  </si>
  <si>
    <t>20 April 1961</t>
  </si>
  <si>
    <t>2 Oktober 1987</t>
  </si>
  <si>
    <t>I Ketut Agus Adi Kamajaya,SS</t>
  </si>
  <si>
    <t>10 Agustus 1982</t>
  </si>
  <si>
    <t>16 Maret 1986</t>
  </si>
  <si>
    <t>I Wayan Eka Yogaswara,A.Md</t>
  </si>
  <si>
    <t>197707012010121002</t>
  </si>
  <si>
    <t>1 Juli 1977</t>
  </si>
  <si>
    <t>Perencana Pelaksana Lanjutan</t>
  </si>
  <si>
    <t>I Made Andika Putra,A.Md</t>
  </si>
  <si>
    <t>20 April 1979</t>
  </si>
  <si>
    <t xml:space="preserve">Penyusun Laporan dan Pengelola BMN </t>
  </si>
  <si>
    <t>16 Juni 1978</t>
  </si>
  <si>
    <t>Tjokorda Istri Tismaningsih,SE</t>
  </si>
  <si>
    <t>16 November 1977</t>
  </si>
  <si>
    <t xml:space="preserve">Penyusun Laporan dan Pengelola Keuangan </t>
  </si>
  <si>
    <t>27 Januari 1980</t>
  </si>
  <si>
    <t>Diangkat sebagai Perencana Pelaksana Lanjutan TMT 3 Januari 2014</t>
  </si>
  <si>
    <t>19 Desember 1975</t>
  </si>
  <si>
    <t>Bendahara Pengeluaran</t>
  </si>
  <si>
    <t>Lombok</t>
  </si>
  <si>
    <t>16 April 1982</t>
  </si>
  <si>
    <t>Diangkat sebagai Penyusun Laporan dan Pengelola Keuangan TMT 3 Januari 2014</t>
  </si>
  <si>
    <t>21 Mei 1985</t>
  </si>
  <si>
    <t>2.095.000,-</t>
  </si>
  <si>
    <t>dua juta sembilan puluh lima ribu rupiah</t>
  </si>
  <si>
    <t>Diangkat sebagai Bendahara Pengeluaran TMT 3 Januari 2014</t>
  </si>
  <si>
    <t>Ni Putu Trisna Yusanthi,A.Md</t>
  </si>
  <si>
    <t>198401052009122004</t>
  </si>
  <si>
    <t>5 Januari 1984</t>
  </si>
  <si>
    <t>30 Juni 1958</t>
  </si>
  <si>
    <t>Pengelola BMN</t>
  </si>
  <si>
    <t>196312311982031013</t>
  </si>
  <si>
    <t>Canggu Badung</t>
  </si>
  <si>
    <t>Desak Gede Indrayani,SE</t>
  </si>
  <si>
    <t>Mentigi Klungkung</t>
  </si>
  <si>
    <t>18 Agustus 1981</t>
  </si>
  <si>
    <t xml:space="preserve">Arsiparis Pelaksana </t>
  </si>
  <si>
    <t>7 September 1969</t>
  </si>
  <si>
    <t>10 Oktober 1961</t>
  </si>
  <si>
    <t>I Putu Liang Piada,A.Md</t>
  </si>
  <si>
    <t>12 Maret 1986</t>
  </si>
  <si>
    <t>Ni Wayan Martini</t>
  </si>
  <si>
    <t>7 November 1960</t>
  </si>
  <si>
    <t>Penarungan Badung</t>
  </si>
  <si>
    <t>29 Desember 1963</t>
  </si>
  <si>
    <t>20 November 1977</t>
  </si>
  <si>
    <t>22 September 1960</t>
  </si>
  <si>
    <t>Pustakawan Pelaksana</t>
  </si>
  <si>
    <t>Mukti Gianyar</t>
  </si>
  <si>
    <t>30 Desember 1963</t>
  </si>
  <si>
    <t>16 Juni 1966</t>
  </si>
  <si>
    <t>I Made Rai Kariasa,S.Sos</t>
  </si>
  <si>
    <t>Munggu Badung</t>
  </si>
  <si>
    <t>3 Februari 1975</t>
  </si>
  <si>
    <t>Pengelola Informasi</t>
  </si>
  <si>
    <t>197511021999031001</t>
  </si>
  <si>
    <t>2 November 1975</t>
  </si>
  <si>
    <t>Pengatur Tk.I</t>
  </si>
  <si>
    <t>Teknisi Listrik dan Bangunan</t>
  </si>
  <si>
    <t>1.904.000,-</t>
  </si>
  <si>
    <t>satu juta sembilan ratus empat ribu rupiah</t>
  </si>
  <si>
    <t>Ayunan Badung</t>
  </si>
  <si>
    <t>12 Oktober 1975</t>
  </si>
  <si>
    <t>Ketut Agus Dharmawan, A.Md</t>
  </si>
  <si>
    <t>197708102001121001</t>
  </si>
  <si>
    <t>10 Agustus 1977</t>
  </si>
  <si>
    <t>Dusun Batubulan Gianyar</t>
  </si>
  <si>
    <t>28 Juli 1986</t>
  </si>
  <si>
    <t>31 Desember 1961</t>
  </si>
  <si>
    <t>Pengadministrasi Akademik</t>
  </si>
  <si>
    <t>Gusti Ketut Gede</t>
  </si>
  <si>
    <t>31 Desember 1967</t>
  </si>
  <si>
    <t>Pengadministrasi Kemahasiswaan</t>
  </si>
  <si>
    <t>5 Januari 1959</t>
  </si>
  <si>
    <t>Resepsionis</t>
  </si>
  <si>
    <t>21 April 1960</t>
  </si>
  <si>
    <t>Pengadministrasi Umum</t>
  </si>
  <si>
    <t>Unit Pelaksana Teknis Pusat Dokumentasi Seni</t>
  </si>
  <si>
    <t>9 Agustus 1959</t>
  </si>
  <si>
    <t>12 Juni 1975</t>
  </si>
  <si>
    <t>31 Desember 1965</t>
  </si>
  <si>
    <t>23 Januari 1964</t>
  </si>
  <si>
    <t>Pengadministrasi Keuangan</t>
  </si>
  <si>
    <t>Br. Kedaton Denpasar</t>
  </si>
  <si>
    <t>31 Mei 1959</t>
  </si>
  <si>
    <t>18 Februari 1979</t>
  </si>
  <si>
    <t>1 Oktober 1973</t>
  </si>
  <si>
    <t>21 April 1970</t>
  </si>
  <si>
    <t>Pengadministrasi Kerumahtanggaan</t>
  </si>
  <si>
    <t>12 November 1976</t>
  </si>
  <si>
    <t>Surabaya</t>
  </si>
  <si>
    <t>6 Mei 1979</t>
  </si>
  <si>
    <t>Br. Dauh Labak Singakerta Ubud Gianyar</t>
  </si>
  <si>
    <t>30 Juli 1971</t>
  </si>
  <si>
    <t>Petugas Keamanan</t>
  </si>
  <si>
    <t>1.814.000,-</t>
  </si>
  <si>
    <t>satu juta delapan ratus empat belas ribu rupiah</t>
  </si>
  <si>
    <t>Br. Belulang Kapal Badung</t>
  </si>
  <si>
    <t>5 April 1965</t>
  </si>
  <si>
    <t>Buruan Tabanan</t>
  </si>
  <si>
    <t>20 April 1966</t>
  </si>
  <si>
    <t>27 Juni 1968</t>
  </si>
  <si>
    <t>12 April 1963</t>
  </si>
  <si>
    <t>2 Februari 1970</t>
  </si>
  <si>
    <t>5 Oktober 1972</t>
  </si>
  <si>
    <t>15 Mei 1971</t>
  </si>
  <si>
    <t>18 September 1972</t>
  </si>
  <si>
    <t>30 April 1968</t>
  </si>
  <si>
    <t>197112292002121001</t>
  </si>
  <si>
    <t>Angantaka Badung</t>
  </si>
  <si>
    <t>22 November 1971</t>
  </si>
  <si>
    <t>29 April 1966</t>
  </si>
  <si>
    <t>19 Januari 1972</t>
  </si>
  <si>
    <t>1 Januari 1974</t>
  </si>
  <si>
    <t>5 Agustus 1969</t>
  </si>
  <si>
    <t>Pengatur Muda Tk.I</t>
  </si>
  <si>
    <t>197111122006041001</t>
  </si>
  <si>
    <t>Yehembang Jembrana</t>
  </si>
  <si>
    <t>12 November 1971</t>
  </si>
  <si>
    <t>31 Desember 1966</t>
  </si>
  <si>
    <t>1.727.000,-</t>
  </si>
  <si>
    <t>satu juta tujuh ratus dua puluh tujuh ribu rupiah</t>
  </si>
  <si>
    <t>JABATAN TUKIN 2013</t>
  </si>
  <si>
    <t>BIDANG ILMU</t>
  </si>
  <si>
    <t>198904122014042001</t>
  </si>
  <si>
    <t>Anak Agung Putri Ariyanti, S.E</t>
  </si>
  <si>
    <t>Perencana</t>
  </si>
  <si>
    <t>12-04-1989</t>
  </si>
  <si>
    <t>Sub Bagian Keuangan</t>
  </si>
  <si>
    <t>198301142014041001</t>
  </si>
  <si>
    <t>Dewa Gede Sanjaya, S.E</t>
  </si>
  <si>
    <t>Pengelola Kemahasiswaan</t>
  </si>
  <si>
    <t/>
  </si>
  <si>
    <t>14-01-1983</t>
  </si>
  <si>
    <t>198804242014041001</t>
  </si>
  <si>
    <t>Ida Bagus Gede Wahyu Antara Dalem, S.Kom</t>
  </si>
  <si>
    <t>Pranata Komputer</t>
  </si>
  <si>
    <t>Sistem Komputer</t>
  </si>
  <si>
    <t>24-04-1988</t>
  </si>
  <si>
    <t>Paket C</t>
  </si>
  <si>
    <t>I Ketut Gede Sadiakaryasa, ST</t>
  </si>
  <si>
    <t>Ni Putu Trisna Yusanti, S.E</t>
  </si>
  <si>
    <t>01-10-2014</t>
  </si>
  <si>
    <t>Analis PBJ Muda</t>
  </si>
  <si>
    <t>Arsiparis Muda</t>
  </si>
  <si>
    <t>Count of FUNGSI</t>
  </si>
  <si>
    <t>DATA JUMLAH TENAGA KEPENDIDIKAN TAHUN 2015</t>
  </si>
  <si>
    <t>DATA TENAGA KEPENDIDIKAN MENURUT TINGKAT IJAZAH</t>
  </si>
  <si>
    <t>DATA TENAGA KEPENDIDIKAN MENURUT GOLONGAN</t>
  </si>
  <si>
    <t>I Ketut Agus Adi Kamajaya, S.S.,M.Hum</t>
  </si>
  <si>
    <t>Magister Sastra Inggris</t>
  </si>
  <si>
    <t>Analis Kepegawaian Ahli Muda</t>
  </si>
  <si>
    <t>01-08-2014</t>
  </si>
  <si>
    <t>KEADAAN MEI 2015</t>
  </si>
  <si>
    <t>Ni Made Narmadi, SE</t>
  </si>
  <si>
    <t>Count of UNIT KERJA</t>
  </si>
  <si>
    <t>Total</t>
  </si>
  <si>
    <t>DATA JUMLAH TENAGA KEPENDIDIKAN JULI 2015</t>
  </si>
  <si>
    <t>GOL II</t>
  </si>
  <si>
    <t>GOL III</t>
  </si>
  <si>
    <t>GOL IV</t>
  </si>
  <si>
    <t>Usia Pensiun</t>
  </si>
  <si>
    <t>TAHUN PENSIUN</t>
  </si>
  <si>
    <t>BLN LAHIR</t>
  </si>
  <si>
    <t>BLN PENSIUN</t>
  </si>
  <si>
    <t>TMT PENSIUN</t>
  </si>
  <si>
    <t>TGL</t>
  </si>
  <si>
    <t>BLN</t>
  </si>
  <si>
    <t>THN</t>
  </si>
  <si>
    <t>01-04-2015</t>
  </si>
  <si>
    <t>FEBRUARI 2016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</si>
</sst>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_);\(0\)"/>
    <numFmt numFmtId="188" formatCode="[$€-2]\ #,##0.00_);[Red]\([$€-2]\ #,##0.00\)"/>
  </numFmts>
  <fonts count="56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0"/>
      <color indexed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sz val="9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41" fontId="52" fillId="0" borderId="0" xfId="43" applyFont="1" applyAlignment="1">
      <alignment vertical="center"/>
    </xf>
    <xf numFmtId="0" fontId="52" fillId="0" borderId="0" xfId="0" applyFont="1" applyAlignment="1">
      <alignment horizontal="left" vertic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 quotePrefix="1">
      <alignment vertical="center"/>
    </xf>
    <xf numFmtId="0" fontId="53" fillId="0" borderId="11" xfId="0" applyFont="1" applyBorder="1" applyAlignment="1">
      <alignment horizontal="center" vertical="center"/>
    </xf>
    <xf numFmtId="41" fontId="0" fillId="0" borderId="11" xfId="43" applyFont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horizontal="left" vertical="center"/>
    </xf>
    <xf numFmtId="0" fontId="53" fillId="0" borderId="11" xfId="0" applyFont="1" applyBorder="1" applyAlignment="1" quotePrefix="1">
      <alignment horizontal="center" vertical="center"/>
    </xf>
    <xf numFmtId="0" fontId="53" fillId="0" borderId="11" xfId="0" applyFont="1" applyBorder="1" applyAlignment="1" quotePrefix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 quotePrefix="1">
      <alignment vertical="center"/>
    </xf>
    <xf numFmtId="0" fontId="53" fillId="0" borderId="0" xfId="0" applyFont="1" applyAlignment="1" quotePrefix="1">
      <alignment vertical="center"/>
    </xf>
    <xf numFmtId="41" fontId="0" fillId="0" borderId="11" xfId="43" applyFont="1" applyFill="1" applyBorder="1" applyAlignment="1" applyProtection="1">
      <alignment horizontal="right" vertical="center"/>
      <protection/>
    </xf>
    <xf numFmtId="0" fontId="53" fillId="0" borderId="11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center" vertical="center"/>
    </xf>
    <xf numFmtId="41" fontId="54" fillId="33" borderId="11" xfId="43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 quotePrefix="1">
      <alignment vertical="center"/>
    </xf>
    <xf numFmtId="0" fontId="53" fillId="0" borderId="11" xfId="0" applyFont="1" applyFill="1" applyBorder="1" applyAlignment="1">
      <alignment vertical="center"/>
    </xf>
    <xf numFmtId="0" fontId="53" fillId="0" borderId="11" xfId="0" applyFont="1" applyFill="1" applyBorder="1" applyAlignment="1" quotePrefix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7" fontId="1" fillId="0" borderId="0" xfId="0" applyNumberFormat="1" applyFont="1" applyFill="1" applyAlignment="1" quotePrefix="1">
      <alignment vertical="center"/>
    </xf>
    <xf numFmtId="17" fontId="1" fillId="0" borderId="0" xfId="0" applyNumberFormat="1" applyFont="1" applyFill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 quotePrefix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14" fontId="2" fillId="0" borderId="30" xfId="0" applyNumberFormat="1" applyFont="1" applyFill="1" applyBorder="1" applyAlignment="1">
      <alignment horizontal="center" vertical="center" wrapText="1"/>
    </xf>
    <xf numFmtId="14" fontId="2" fillId="0" borderId="30" xfId="0" applyNumberFormat="1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Alignment="1">
      <alignment horizontal="center" vertical="center" wrapText="1"/>
    </xf>
    <xf numFmtId="14" fontId="2" fillId="0" borderId="30" xfId="0" applyNumberFormat="1" applyFont="1" applyFill="1" applyBorder="1" applyAlignment="1" quotePrefix="1">
      <alignment horizontal="center" vertical="center" wrapText="1"/>
    </xf>
    <xf numFmtId="14" fontId="2" fillId="0" borderId="0" xfId="0" applyNumberFormat="1" applyFont="1" applyFill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55" fillId="0" borderId="0" xfId="0" applyFont="1" applyFill="1" applyAlignment="1">
      <alignment/>
    </xf>
    <xf numFmtId="0" fontId="55" fillId="0" borderId="30" xfId="0" applyFont="1" applyFill="1" applyBorder="1" applyAlignment="1">
      <alignment/>
    </xf>
    <xf numFmtId="0" fontId="55" fillId="0" borderId="0" xfId="0" applyFont="1" applyFill="1" applyAlignment="1">
      <alignment horizontal="left" vertical="center"/>
    </xf>
    <xf numFmtId="0" fontId="2" fillId="0" borderId="3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/>
    </xf>
    <xf numFmtId="0" fontId="55" fillId="0" borderId="30" xfId="0" applyFont="1" applyFill="1" applyBorder="1" applyAlignment="1">
      <alignment vertical="center"/>
    </xf>
    <xf numFmtId="187" fontId="2" fillId="0" borderId="30" xfId="43" applyNumberFormat="1" applyFont="1" applyFill="1" applyBorder="1" applyAlignment="1" quotePrefix="1">
      <alignment horizontal="center" vertical="center" wrapText="1"/>
    </xf>
    <xf numFmtId="0" fontId="2" fillId="0" borderId="30" xfId="0" applyFont="1" applyFill="1" applyBorder="1" applyAlignment="1" quotePrefix="1">
      <alignment horizontal="center" vertical="center"/>
    </xf>
    <xf numFmtId="14" fontId="2" fillId="0" borderId="30" xfId="0" applyNumberFormat="1" applyFont="1" applyFill="1" applyBorder="1" applyAlignment="1">
      <alignment horizontal="center" vertical="center"/>
    </xf>
    <xf numFmtId="14" fontId="2" fillId="0" borderId="30" xfId="0" applyNumberFormat="1" applyFont="1" applyFill="1" applyBorder="1" applyAlignment="1" quotePrefix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 quotePrefix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1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 wrapText="1"/>
    </xf>
    <xf numFmtId="0" fontId="55" fillId="0" borderId="0" xfId="0" applyFont="1" applyFill="1" applyAlignment="1">
      <alignment vertical="center"/>
    </xf>
    <xf numFmtId="0" fontId="2" fillId="0" borderId="31" xfId="0" applyFont="1" applyFill="1" applyBorder="1" applyAlignment="1" quotePrefix="1">
      <alignment horizontal="center" vertical="center" wrapText="1"/>
    </xf>
    <xf numFmtId="14" fontId="2" fillId="0" borderId="31" xfId="0" applyNumberFormat="1" applyFont="1" applyFill="1" applyBorder="1" applyAlignment="1" quotePrefix="1">
      <alignment horizontal="center" vertical="center" wrapText="1"/>
    </xf>
    <xf numFmtId="14" fontId="2" fillId="0" borderId="31" xfId="0" applyNumberFormat="1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justify" vertical="center" wrapText="1"/>
    </xf>
    <xf numFmtId="14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vertical="center"/>
    </xf>
    <xf numFmtId="0" fontId="4" fillId="0" borderId="0" xfId="0" applyFont="1" applyFill="1" applyAlignment="1">
      <alignment horizontal="left" vertical="center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2" xfId="0" applyNumberFormat="1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/>
    </xf>
    <xf numFmtId="0" fontId="1" fillId="34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alignment wrapText="1" readingOrder="0"/>
      <border/>
    </dxf>
    <dxf>
      <alignment vertical="center" readingOrder="0"/>
      <border/>
    </dxf>
    <dxf>
      <alignment horizontal="center" readingOrder="0"/>
      <border/>
    </dxf>
    <dxf>
      <border>
        <left style="thin"/>
        <right style="thin"/>
        <top style="thin"/>
        <bottom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AF122" sheet="Master Data"/>
  </cacheSource>
  <cacheFields count="32">
    <cacheField name="NO">
      <sharedItems containsSemiMixedTypes="0" containsString="0" containsMixedTypes="0" containsNumber="1" containsInteger="1"/>
    </cacheField>
    <cacheField name="NIP LAMA">
      <sharedItems containsMixedTypes="1" containsNumber="1" containsInteger="1"/>
    </cacheField>
    <cacheField name="NIP">
      <sharedItems containsMixedTypes="0"/>
    </cacheField>
    <cacheField name="NAMA">
      <sharedItems containsMixedTypes="0"/>
    </cacheField>
    <cacheField name="JK">
      <sharedItems containsMixedTypes="0"/>
    </cacheField>
    <cacheField name="NO KARPEG">
      <sharedItems containsMixedTypes="0"/>
    </cacheField>
    <cacheField name="GOL CPNS">
      <sharedItems containsMixedTypes="0"/>
    </cacheField>
    <cacheField name="TMT CPNS">
      <sharedItems containsDate="1" containsMixedTypes="1"/>
    </cacheField>
    <cacheField name="GOL PNS">
      <sharedItems containsMixedTypes="0"/>
    </cacheField>
    <cacheField name="TMT PNS">
      <sharedItems containsDate="1" containsMixedTypes="1"/>
    </cacheField>
    <cacheField name="GOL">
      <sharedItems containsMixedTypes="0" count="11">
        <s v="IV/d"/>
        <s v="IV/c"/>
        <s v="IV/b"/>
        <s v="IV/a"/>
        <s v="III/d"/>
        <s v="III/c"/>
        <s v="III/b"/>
        <s v="III/a"/>
        <s v="II/d"/>
        <s v="II/c"/>
        <s v="II/b"/>
      </sharedItems>
    </cacheField>
    <cacheField name="TMT GOL">
      <sharedItems containsDate="1" containsMixedTypes="1"/>
    </cacheField>
    <cacheField name="FUNGSI">
      <sharedItems containsBlank="1" containsMixedTypes="0" count="9">
        <s v="Administrasi"/>
        <s v="Pranata Laboratorium Pendidikan"/>
        <s v="Laboran"/>
        <s v="Teknisi"/>
        <s v="Analis Kepegawaian"/>
        <s v="Analis PBJ Muda"/>
        <s v="Arsiparis Muda"/>
        <m/>
        <s v="Arsiparis Pertama"/>
      </sharedItems>
    </cacheField>
    <cacheField name="FUNGSI FORMASI">
      <sharedItems containsMixedTypes="0"/>
    </cacheField>
    <cacheField name="JABATAN">
      <sharedItems containsMixedTypes="0"/>
    </cacheField>
    <cacheField name="TMT JABAT">
      <sharedItems containsDate="1" containsMixedTypes="1"/>
    </cacheField>
    <cacheField name="THN GOL">
      <sharedItems containsSemiMixedTypes="0" containsString="0" containsMixedTypes="0" containsNumber="1" containsInteger="1"/>
    </cacheField>
    <cacheField name="BLN GOL">
      <sharedItems containsSemiMixedTypes="0" containsString="0" containsMixedTypes="0" containsNumber="1" containsInteger="1"/>
    </cacheField>
    <cacheField name="THN TOT">
      <sharedItems containsMixedTypes="1" containsNumber="1" containsInteger="1"/>
    </cacheField>
    <cacheField name="BLN TOT">
      <sharedItems containsMixedTypes="1" containsNumber="1" containsInteger="1"/>
    </cacheField>
    <cacheField name="PENDIDIKAN">
      <sharedItems containsMixedTypes="0"/>
    </cacheField>
    <cacheField name="THN DIDIK">
      <sharedItems containsSemiMixedTypes="0" containsString="0" containsMixedTypes="0" containsNumber="1" containsInteger="1"/>
    </cacheField>
    <cacheField name="IJAZAH">
      <sharedItems containsMixedTypes="0"/>
    </cacheField>
    <cacheField name="TKT IJAZAH">
      <sharedItems containsMixedTypes="0" count="6">
        <s v="S2"/>
        <s v="S1"/>
        <s v="SARMUD"/>
        <s v="SMU"/>
        <s v="D3"/>
        <s v="SMA"/>
      </sharedItems>
    </cacheField>
    <cacheField name="TEMPAT LAHIR">
      <sharedItems containsMixedTypes="0"/>
    </cacheField>
    <cacheField name="TGL LAHIR">
      <sharedItems containsDate="1" containsMixedTypes="1"/>
    </cacheField>
    <cacheField name="THN LAHIR">
      <sharedItems containsSemiMixedTypes="0" containsString="0" containsMixedTypes="0" containsNumber="1" containsInteger="1"/>
    </cacheField>
    <cacheField name="USIA">
      <sharedItems containsSemiMixedTypes="0" containsString="0" containsMixedTypes="0" containsNumber="1" containsInteger="1"/>
    </cacheField>
    <cacheField name="SUB UNIT KERJA">
      <sharedItems containsMixedTypes="0"/>
    </cacheField>
    <cacheField name="UNIT KERJA">
      <sharedItems containsMixedTypes="0" count="8">
        <s v="BAKK"/>
        <s v="BAUK"/>
        <s v="Fk. Seni Pertunjukan"/>
        <s v="LP2M"/>
        <s v="Fk. Seni Rupa dan Desain"/>
        <s v="Perpustakaan"/>
        <s v="PUSKOM"/>
        <s v="PUSDOK"/>
      </sharedItems>
    </cacheField>
    <cacheField name="JABATAN TUKIN 2013">
      <sharedItems containsMixedTypes="0"/>
    </cacheField>
    <cacheField name="KETERANGAN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AD122" sheet="Master Data"/>
  </cacheSource>
  <cacheFields count="30">
    <cacheField name="NO">
      <sharedItems containsSemiMixedTypes="0" containsString="0" containsMixedTypes="0" containsNumber="1" containsInteger="1"/>
    </cacheField>
    <cacheField name="NIP LAMA">
      <sharedItems containsMixedTypes="1" containsNumber="1" containsInteger="1"/>
    </cacheField>
    <cacheField name="NIP">
      <sharedItems containsMixedTypes="0"/>
    </cacheField>
    <cacheField name="NAMA">
      <sharedItems containsMixedTypes="0"/>
    </cacheField>
    <cacheField name="JK">
      <sharedItems containsMixedTypes="0"/>
    </cacheField>
    <cacheField name="NO KARPEG">
      <sharedItems containsMixedTypes="0"/>
    </cacheField>
    <cacheField name="GOL CPNS">
      <sharedItems containsMixedTypes="0"/>
    </cacheField>
    <cacheField name="TMT CPNS">
      <sharedItems containsDate="1" containsMixedTypes="1"/>
    </cacheField>
    <cacheField name="GOL PNS">
      <sharedItems containsMixedTypes="0"/>
    </cacheField>
    <cacheField name="TMT PNS">
      <sharedItems containsDate="1" containsMixedTypes="1"/>
    </cacheField>
    <cacheField name="GOL">
      <sharedItems containsMixedTypes="0" count="11">
        <s v="IV/d"/>
        <s v="IV/c"/>
        <s v="IV/b"/>
        <s v="IV/a"/>
        <s v="III/d"/>
        <s v="III/c"/>
        <s v="III/b"/>
        <s v="III/a"/>
        <s v="II/d"/>
        <s v="II/c"/>
        <s v="II/b"/>
      </sharedItems>
    </cacheField>
    <cacheField name="TMT GOL">
      <sharedItems containsDate="1" containsMixedTypes="1"/>
    </cacheField>
    <cacheField name="FUNGSI">
      <sharedItems containsMixedTypes="0"/>
    </cacheField>
    <cacheField name="FUNGSI FORMASI">
      <sharedItems containsMixedTypes="0"/>
    </cacheField>
    <cacheField name="JABATAN">
      <sharedItems containsMixedTypes="0"/>
    </cacheField>
    <cacheField name="TMT JABAT">
      <sharedItems containsDate="1" containsMixedTypes="1"/>
    </cacheField>
    <cacheField name="THN GOL">
      <sharedItems containsSemiMixedTypes="0" containsString="0" containsMixedTypes="0" containsNumber="1" containsInteger="1"/>
    </cacheField>
    <cacheField name="BLN GOL">
      <sharedItems containsSemiMixedTypes="0" containsString="0" containsMixedTypes="0" containsNumber="1" containsInteger="1"/>
    </cacheField>
    <cacheField name="THN TOT">
      <sharedItems containsMixedTypes="1" containsNumber="1" containsInteger="1"/>
    </cacheField>
    <cacheField name="BLN TOT">
      <sharedItems containsMixedTypes="1" containsNumber="1" containsInteger="1"/>
    </cacheField>
    <cacheField name="PENDIDIKAN">
      <sharedItems containsMixedTypes="0"/>
    </cacheField>
    <cacheField name="THN DIDIK">
      <sharedItems containsSemiMixedTypes="0" containsString="0" containsMixedTypes="0" containsNumber="1" containsInteger="1"/>
    </cacheField>
    <cacheField name="IJAZAH">
      <sharedItems containsMixedTypes="0"/>
    </cacheField>
    <cacheField name="TKT IJAZAH">
      <sharedItems containsMixedTypes="0" count="6">
        <s v="S2"/>
        <s v="S1"/>
        <s v="SARMUD"/>
        <s v="SMU"/>
        <s v="D3"/>
        <s v="SMA"/>
      </sharedItems>
    </cacheField>
    <cacheField name="TEMPAT LAHIR">
      <sharedItems containsMixedTypes="0"/>
    </cacheField>
    <cacheField name="TGL LAHIR">
      <sharedItems containsDate="1" containsMixedTypes="1"/>
    </cacheField>
    <cacheField name="THN LAHIR">
      <sharedItems containsSemiMixedTypes="0" containsString="0" containsMixedTypes="0" containsNumber="1" containsInteger="1"/>
    </cacheField>
    <cacheField name="USIA">
      <sharedItems containsSemiMixedTypes="0" containsString="0" containsMixedTypes="0" containsNumber="1" containsInteger="1"/>
    </cacheField>
    <cacheField name="SUB UNIT KERJA">
      <sharedItems containsMixedTypes="0"/>
    </cacheField>
    <cacheField name="UNIT KERJA">
      <sharedItems containsMixedTypes="0" count="8">
        <s v="BAKK"/>
        <s v="BAUK"/>
        <s v="Fk. Seni Pertunjukan"/>
        <s v="LP2M"/>
        <s v="Fk. Seni Rupa dan Desain"/>
        <s v="Perpustakaan"/>
        <s v="PUSKOM"/>
        <s v="PUSDOK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3" firstHeaderRow="1" firstDataRow="2" firstDataCol="1"/>
  <pivotFields count="3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12"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4"/>
        <item x="3"/>
        <item x="5"/>
        <item x="7"/>
        <item x="6"/>
        <item t="default"/>
      </items>
    </pivotField>
    <pivotField compact="0" outline="0" subtotalTop="0" showAll="0"/>
    <pivotField compact="0" outline="0" subtotalTop="0" showAll="0"/>
  </pivotFields>
  <rowFields count="1">
    <field x="2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GOL" fld="1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13" firstHeaderRow="1" firstDataRow="2" firstDataCol="1"/>
  <pivotFields count="3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7">
        <item x="4"/>
        <item x="1"/>
        <item x="0"/>
        <item x="2"/>
        <item x="5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4"/>
        <item x="3"/>
        <item x="5"/>
        <item x="7"/>
        <item x="6"/>
        <item t="default"/>
      </items>
    </pivotField>
    <pivotField compact="0" outline="0" subtotalTop="0" showAll="0"/>
    <pivotField compact="0" outline="0" subtotalTop="0" showAll="0"/>
  </pivotFields>
  <rowFields count="1">
    <field x="2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TKT IJAZAH" fld="23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I15" firstHeaderRow="1" firstDataRow="2" firstDataCol="1"/>
  <pivotFields count="3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10">
        <item x="0"/>
        <item x="4"/>
        <item m="1" x="8"/>
        <item x="2"/>
        <item x="1"/>
        <item x="3"/>
        <item m="1" x="7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4"/>
        <item x="3"/>
        <item x="5"/>
        <item x="7"/>
        <item x="6"/>
        <item t="default"/>
      </items>
    </pivotField>
    <pivotField compact="0" outline="0" subtotalTop="0" showAll="0"/>
    <pivotField compact="0" outline="0" subtotalTop="0" showAll="0"/>
  </pivotFields>
  <rowFields count="1">
    <field x="2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2"/>
  </colFields>
  <colItems count="8">
    <i>
      <x/>
    </i>
    <i>
      <x v="1"/>
    </i>
    <i>
      <x v="3"/>
    </i>
    <i>
      <x v="4"/>
    </i>
    <i>
      <x v="5"/>
    </i>
    <i>
      <x v="7"/>
    </i>
    <i>
      <x v="8"/>
    </i>
    <i t="grand">
      <x/>
    </i>
  </colItems>
  <dataFields count="1">
    <dataField name="Count of FUNGSI" fld="12" subtotal="count" baseField="0" baseItem="0"/>
  </dataFields>
  <formats count="13">
    <format dxfId="0">
      <pivotArea outline="0" fieldPosition="0" axis="axisRow" dataOnly="0" field="29" labelOnly="1" type="button"/>
    </format>
    <format dxfId="0">
      <pivotArea outline="0" fieldPosition="0" dataOnly="0" labelOnly="1">
        <references count="1">
          <reference field="12" count="0"/>
        </references>
      </pivotArea>
    </format>
    <format dxfId="0">
      <pivotArea outline="0" fieldPosition="0" dataOnly="0" grandCol="1" labelOnly="1"/>
    </format>
    <format dxfId="1">
      <pivotArea outline="0" fieldPosition="0" axis="axisRow" dataOnly="0" field="29" labelOnly="1" type="button"/>
    </format>
    <format dxfId="1">
      <pivotArea outline="0" fieldPosition="0" dataOnly="0" labelOnly="1">
        <references count="1">
          <reference field="12" count="0"/>
        </references>
      </pivotArea>
    </format>
    <format dxfId="1">
      <pivotArea outline="0" fieldPosition="0" dataOnly="0" grandCol="1" labelOnly="1"/>
    </format>
    <format dxfId="2">
      <pivotArea outline="0" fieldPosition="0" axis="axisRow" dataOnly="0" field="29" labelOnly="1" type="button"/>
    </format>
    <format dxfId="2">
      <pivotArea outline="0" fieldPosition="0" dataOnly="0" labelOnly="1">
        <references count="1">
          <reference field="12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0"/>
    </format>
    <format dxfId="4">
      <pivotArea outline="0" fieldPosition="0" dataOnly="0" labelOnly="1">
        <references count="1">
          <reference field="12" count="0"/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H14" firstHeaderRow="1" firstDataRow="2" firstDataCol="1"/>
  <pivotFields count="3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7">
        <item x="4"/>
        <item x="1"/>
        <item x="0"/>
        <item x="2"/>
        <item x="5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4"/>
        <item x="3"/>
        <item x="5"/>
        <item x="7"/>
        <item x="6"/>
        <item t="default"/>
      </items>
    </pivotField>
    <pivotField compact="0" outline="0" subtotalTop="0" showAll="0"/>
    <pivotField compact="0" outline="0" subtotalTop="0" showAll="0"/>
  </pivotFields>
  <rowFields count="1">
    <field x="2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TKT IJAZAH" fld="23" subtotal="count" baseField="0" baseItem="0"/>
  </dataFields>
  <formats count="4">
    <format dxfId="3">
      <pivotArea outline="0" fieldPosition="0" dataOnly="0" type="all"/>
    </format>
    <format dxfId="4">
      <pivotArea outline="0" fieldPosition="0"/>
    </format>
    <format dxfId="4">
      <pivotArea outline="0" fieldPosition="0" dataOnly="0" labelOnly="1">
        <references count="1">
          <reference field="23" count="0"/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M14" firstHeaderRow="1" firstDataRow="2" firstDataCol="1"/>
  <pivotFields count="3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12"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4"/>
        <item x="3"/>
        <item x="5"/>
        <item x="7"/>
        <item x="6"/>
        <item t="default"/>
      </items>
    </pivotField>
    <pivotField compact="0" outline="0" subtotalTop="0" showAll="0"/>
    <pivotField compact="0" outline="0" subtotalTop="0" showAll="0"/>
  </pivotFields>
  <rowFields count="1">
    <field x="2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GOL" fld="10" subtotal="count" baseField="0" baseItem="0"/>
  </dataFields>
  <formats count="4">
    <format dxfId="3">
      <pivotArea outline="0" fieldPosition="0" dataOnly="0" type="all"/>
    </format>
    <format dxfId="4">
      <pivotArea outline="0" fieldPosition="0"/>
    </format>
    <format dxfId="4">
      <pivotArea outline="0" fieldPosition="0" dataOnly="0" labelOnly="1">
        <references count="1">
          <reference field="10" count="0"/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3" firstHeaderRow="2" firstDataRow="2" firstDataCol="1"/>
  <pivotFields count="3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1"/>
        <item x="2"/>
        <item x="4"/>
        <item x="3"/>
        <item x="5"/>
        <item x="7"/>
        <item x="6"/>
        <item t="default"/>
      </items>
    </pivotField>
  </pivotFields>
  <rowFields count="1">
    <field x="2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UNIT KERJA" fld="29" subtotal="count" baseField="0" baseItem="0"/>
  </dataFields>
  <formats count="5">
    <format dxfId="1">
      <pivotArea outline="0" fieldPosition="0"/>
    </format>
    <format dxfId="1">
      <pivotArea outline="0" fieldPosition="0" axis="axisRow" dataOnly="0" field="29" labelOnly="1" type="button"/>
    </format>
    <format dxfId="1">
      <pivotArea outline="0" fieldPosition="0" dataOnly="0" labelOnly="1">
        <references count="1">
          <reference field="29" count="0"/>
        </references>
      </pivotArea>
    </format>
    <format dxfId="1">
      <pivotArea outline="0" fieldPosition="0" dataOnly="0" grandRow="1" labelOnly="1"/>
    </format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J16" firstHeaderRow="1" firstDataRow="2" firstDataCol="1"/>
  <pivotFields count="3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9">
        <item x="0"/>
        <item x="1"/>
        <item x="2"/>
        <item x="4"/>
        <item x="3"/>
        <item x="5"/>
        <item x="7"/>
        <item x="6"/>
        <item t="default"/>
      </items>
    </pivotField>
  </pivotFields>
  <rowFields count="1">
    <field x="1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29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GOL" fld="10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1" firstHeaderRow="2" firstDataRow="2" firstDataCol="1"/>
  <pivotFields count="3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4"/>
        <item x="1"/>
        <item x="0"/>
        <item x="2"/>
        <item x="5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TKT IJAZAH" fld="23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H13" firstHeaderRow="1" firstDataRow="2" firstDataCol="1"/>
  <pivotFields count="3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7">
        <item x="4"/>
        <item x="1"/>
        <item x="0"/>
        <item x="2"/>
        <item x="5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1"/>
        <item x="2"/>
        <item x="4"/>
        <item x="3"/>
        <item x="5"/>
        <item x="7"/>
        <item x="6"/>
        <item t="default"/>
      </items>
    </pivotField>
    <pivotField compact="0" outline="0" subtotalTop="0" showAll="0"/>
    <pivotField compact="0" outline="0" subtotalTop="0" showAll="0"/>
  </pivotFields>
  <rowFields count="1">
    <field x="29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TKT IJAZAH" fld="23" subtotal="count" baseField="0" baseItem="0"/>
  </dataFields>
  <formats count="1">
    <format dxfId="3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3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23.140625" style="0" bestFit="1" customWidth="1"/>
    <col min="2" max="12" width="7.140625" style="0" customWidth="1"/>
    <col min="13" max="13" width="10.57421875" style="0" bestFit="1" customWidth="1"/>
  </cols>
  <sheetData>
    <row r="3" spans="1:13" ht="12.75">
      <c r="A3" s="24" t="s">
        <v>208</v>
      </c>
      <c r="B3" s="24" t="s">
        <v>144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</row>
    <row r="4" spans="1:13" ht="12.75">
      <c r="A4" s="24" t="s">
        <v>178</v>
      </c>
      <c r="B4" s="27" t="s">
        <v>128</v>
      </c>
      <c r="C4" s="28" t="s">
        <v>121</v>
      </c>
      <c r="D4" s="28" t="s">
        <v>106</v>
      </c>
      <c r="E4" s="28" t="s">
        <v>76</v>
      </c>
      <c r="F4" s="28" t="s">
        <v>43</v>
      </c>
      <c r="G4" s="28" t="s">
        <v>34</v>
      </c>
      <c r="H4" s="28" t="s">
        <v>18</v>
      </c>
      <c r="I4" s="28" t="s">
        <v>9</v>
      </c>
      <c r="J4" s="28" t="s">
        <v>6</v>
      </c>
      <c r="K4" s="28" t="s">
        <v>384</v>
      </c>
      <c r="L4" s="28" t="s">
        <v>335</v>
      </c>
      <c r="M4" s="29" t="s">
        <v>207</v>
      </c>
    </row>
    <row r="5" spans="1:13" ht="12.75">
      <c r="A5" s="27" t="s">
        <v>186</v>
      </c>
      <c r="B5" s="30"/>
      <c r="C5" s="31">
        <v>2</v>
      </c>
      <c r="D5" s="31"/>
      <c r="E5" s="31">
        <v>1</v>
      </c>
      <c r="F5" s="31">
        <v>6</v>
      </c>
      <c r="G5" s="31">
        <v>2</v>
      </c>
      <c r="H5" s="31">
        <v>2</v>
      </c>
      <c r="I5" s="31">
        <v>1</v>
      </c>
      <c r="J5" s="31">
        <v>1</v>
      </c>
      <c r="K5" s="31"/>
      <c r="L5" s="31">
        <v>1</v>
      </c>
      <c r="M5" s="32">
        <v>16</v>
      </c>
    </row>
    <row r="6" spans="1:13" ht="12.75">
      <c r="A6" s="33" t="s">
        <v>188</v>
      </c>
      <c r="B6" s="34">
        <v>1</v>
      </c>
      <c r="C6" s="35">
        <v>5</v>
      </c>
      <c r="D6" s="35">
        <v>5</v>
      </c>
      <c r="E6" s="35">
        <v>6</v>
      </c>
      <c r="F6" s="35">
        <v>25</v>
      </c>
      <c r="G6" s="35">
        <v>8</v>
      </c>
      <c r="H6" s="35">
        <v>5</v>
      </c>
      <c r="I6" s="35">
        <v>2</v>
      </c>
      <c r="J6" s="35"/>
      <c r="K6" s="35">
        <v>1</v>
      </c>
      <c r="L6" s="35"/>
      <c r="M6" s="36">
        <v>58</v>
      </c>
    </row>
    <row r="7" spans="1:13" ht="12.75">
      <c r="A7" s="33" t="s">
        <v>190</v>
      </c>
      <c r="B7" s="34"/>
      <c r="C7" s="35">
        <v>2</v>
      </c>
      <c r="D7" s="35"/>
      <c r="E7" s="35"/>
      <c r="F7" s="35">
        <v>6</v>
      </c>
      <c r="G7" s="35">
        <v>6</v>
      </c>
      <c r="H7" s="35"/>
      <c r="I7" s="35">
        <v>1</v>
      </c>
      <c r="J7" s="35"/>
      <c r="K7" s="35"/>
      <c r="L7" s="35"/>
      <c r="M7" s="36">
        <v>15</v>
      </c>
    </row>
    <row r="8" spans="1:13" ht="12.75">
      <c r="A8" s="33" t="s">
        <v>191</v>
      </c>
      <c r="B8" s="34"/>
      <c r="C8" s="35">
        <v>1</v>
      </c>
      <c r="D8" s="35">
        <v>1</v>
      </c>
      <c r="E8" s="35">
        <v>2</v>
      </c>
      <c r="F8" s="35">
        <v>6</v>
      </c>
      <c r="G8" s="35">
        <v>2</v>
      </c>
      <c r="H8" s="35">
        <v>1</v>
      </c>
      <c r="I8" s="35">
        <v>1</v>
      </c>
      <c r="J8" s="35"/>
      <c r="K8" s="35"/>
      <c r="L8" s="35"/>
      <c r="M8" s="36">
        <v>14</v>
      </c>
    </row>
    <row r="9" spans="1:13" ht="12.75">
      <c r="A9" s="33" t="s">
        <v>189</v>
      </c>
      <c r="B9" s="34"/>
      <c r="C9" s="35"/>
      <c r="D9" s="35"/>
      <c r="E9" s="35">
        <v>1</v>
      </c>
      <c r="F9" s="35">
        <v>1</v>
      </c>
      <c r="G9" s="35">
        <v>1</v>
      </c>
      <c r="H9" s="35">
        <v>2</v>
      </c>
      <c r="I9" s="35"/>
      <c r="J9" s="35"/>
      <c r="K9" s="35"/>
      <c r="L9" s="35"/>
      <c r="M9" s="36">
        <v>5</v>
      </c>
    </row>
    <row r="10" spans="1:13" ht="12.75">
      <c r="A10" s="33" t="s">
        <v>187</v>
      </c>
      <c r="B10" s="34"/>
      <c r="C10" s="35">
        <v>1</v>
      </c>
      <c r="D10" s="35"/>
      <c r="E10" s="35"/>
      <c r="F10" s="35">
        <v>3</v>
      </c>
      <c r="G10" s="35"/>
      <c r="H10" s="35">
        <v>1</v>
      </c>
      <c r="I10" s="35"/>
      <c r="J10" s="35"/>
      <c r="K10" s="35"/>
      <c r="L10" s="35"/>
      <c r="M10" s="36">
        <v>5</v>
      </c>
    </row>
    <row r="11" spans="1:13" ht="12.75">
      <c r="A11" s="33" t="s">
        <v>192</v>
      </c>
      <c r="B11" s="34"/>
      <c r="C11" s="35"/>
      <c r="D11" s="35"/>
      <c r="E11" s="35"/>
      <c r="F11" s="35">
        <v>2</v>
      </c>
      <c r="G11" s="35"/>
      <c r="H11" s="35"/>
      <c r="I11" s="35"/>
      <c r="J11" s="35"/>
      <c r="K11" s="35"/>
      <c r="L11" s="35"/>
      <c r="M11" s="36">
        <v>2</v>
      </c>
    </row>
    <row r="12" spans="1:13" ht="12.75">
      <c r="A12" s="33" t="s">
        <v>193</v>
      </c>
      <c r="B12" s="34"/>
      <c r="C12" s="35"/>
      <c r="D12" s="35">
        <v>1</v>
      </c>
      <c r="E12" s="35">
        <v>1</v>
      </c>
      <c r="F12" s="35"/>
      <c r="G12" s="35">
        <v>1</v>
      </c>
      <c r="H12" s="35"/>
      <c r="I12" s="35"/>
      <c r="J12" s="35"/>
      <c r="K12" s="35"/>
      <c r="L12" s="35"/>
      <c r="M12" s="36">
        <v>3</v>
      </c>
    </row>
    <row r="13" spans="1:13" ht="12.75">
      <c r="A13" s="37" t="s">
        <v>207</v>
      </c>
      <c r="B13" s="38">
        <v>1</v>
      </c>
      <c r="C13" s="39">
        <v>11</v>
      </c>
      <c r="D13" s="39">
        <v>7</v>
      </c>
      <c r="E13" s="39">
        <v>11</v>
      </c>
      <c r="F13" s="39">
        <v>49</v>
      </c>
      <c r="G13" s="39">
        <v>20</v>
      </c>
      <c r="H13" s="39">
        <v>11</v>
      </c>
      <c r="I13" s="39">
        <v>5</v>
      </c>
      <c r="J13" s="39">
        <v>1</v>
      </c>
      <c r="K13" s="39">
        <v>1</v>
      </c>
      <c r="L13" s="39">
        <v>1</v>
      </c>
      <c r="M13" s="1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27"/>
  <sheetViews>
    <sheetView showGridLines="0" tabSelected="1" zoomScalePageLayoutView="0" workbookViewId="0" topLeftCell="A1">
      <pane xSplit="5" ySplit="4" topLeftCell="K10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3" sqref="D3"/>
    </sheetView>
  </sheetViews>
  <sheetFormatPr defaultColWidth="9.140625" defaultRowHeight="24.75" customHeight="1"/>
  <cols>
    <col min="1" max="1" width="3.8515625" style="65" bestFit="1" customWidth="1"/>
    <col min="2" max="2" width="11.7109375" style="65" customWidth="1"/>
    <col min="3" max="3" width="19.421875" style="66" customWidth="1"/>
    <col min="4" max="4" width="38.140625" style="65" customWidth="1"/>
    <col min="5" max="5" width="4.7109375" style="66" customWidth="1"/>
    <col min="6" max="6" width="9.7109375" style="66" hidden="1" customWidth="1"/>
    <col min="7" max="7" width="5.8515625" style="66" hidden="1" customWidth="1"/>
    <col min="8" max="8" width="10.421875" style="66" hidden="1" customWidth="1"/>
    <col min="9" max="9" width="4.421875" style="66" hidden="1" customWidth="1"/>
    <col min="10" max="10" width="10.421875" style="66" hidden="1" customWidth="1"/>
    <col min="11" max="11" width="5.00390625" style="66" customWidth="1"/>
    <col min="12" max="12" width="10.421875" style="66" customWidth="1"/>
    <col min="13" max="13" width="18.28125" style="69" customWidth="1"/>
    <col min="14" max="14" width="73.00390625" style="70" customWidth="1"/>
    <col min="15" max="15" width="26.8515625" style="65" customWidth="1"/>
    <col min="16" max="16" width="10.421875" style="66" customWidth="1"/>
    <col min="17" max="17" width="9.57421875" style="66" customWidth="1"/>
    <col min="18" max="18" width="9.421875" style="66" customWidth="1"/>
    <col min="19" max="19" width="9.28125" style="66" customWidth="1"/>
    <col min="20" max="20" width="9.140625" style="66" customWidth="1"/>
    <col min="21" max="21" width="19.421875" style="65" customWidth="1"/>
    <col min="22" max="22" width="11.28125" style="66" customWidth="1"/>
    <col min="23" max="24" width="12.28125" style="66" customWidth="1"/>
    <col min="25" max="25" width="13.7109375" style="69" customWidth="1"/>
    <col min="26" max="26" width="11.28125" style="66" customWidth="1"/>
    <col min="27" max="27" width="11.28125" style="71" customWidth="1"/>
    <col min="28" max="28" width="5.7109375" style="66" customWidth="1"/>
    <col min="29" max="29" width="29.28125" style="72" customWidth="1"/>
    <col min="30" max="30" width="20.8515625" style="65" bestFit="1" customWidth="1"/>
    <col min="31" max="31" width="53.28125" style="65" customWidth="1"/>
    <col min="32" max="34" width="9.140625" style="65" customWidth="1"/>
    <col min="35" max="35" width="0" style="66" hidden="1" customWidth="1"/>
    <col min="36" max="36" width="0" style="65" hidden="1" customWidth="1"/>
    <col min="37" max="37" width="0" style="66" hidden="1" customWidth="1"/>
    <col min="38" max="38" width="0" style="65" hidden="1" customWidth="1"/>
    <col min="39" max="39" width="0" style="66" hidden="1" customWidth="1"/>
    <col min="40" max="40" width="4.8515625" style="66" customWidth="1"/>
    <col min="41" max="41" width="4.7109375" style="65" customWidth="1"/>
    <col min="42" max="42" width="5.00390625" style="65" bestFit="1" customWidth="1"/>
    <col min="43" max="16384" width="9.140625" style="65" customWidth="1"/>
  </cols>
  <sheetData>
    <row r="1" spans="4:10" ht="24.75" customHeight="1">
      <c r="D1" s="67"/>
      <c r="E1" s="68"/>
      <c r="F1" s="68"/>
      <c r="G1" s="68"/>
      <c r="H1" s="68"/>
      <c r="I1" s="68"/>
      <c r="J1" s="68"/>
    </row>
    <row r="2" spans="4:10" ht="24.75" customHeight="1">
      <c r="D2" s="73" t="s">
        <v>853</v>
      </c>
      <c r="E2" s="74"/>
      <c r="F2" s="74"/>
      <c r="G2" s="74"/>
      <c r="H2" s="74"/>
      <c r="I2" s="74"/>
      <c r="J2" s="74"/>
    </row>
    <row r="3" spans="1:42" ht="24.75" customHeight="1">
      <c r="A3" s="67" t="s">
        <v>383</v>
      </c>
      <c r="D3" s="73"/>
      <c r="E3" s="74"/>
      <c r="F3" s="74"/>
      <c r="G3" s="74"/>
      <c r="H3" s="74"/>
      <c r="I3" s="74"/>
      <c r="J3" s="74"/>
      <c r="O3" s="67"/>
      <c r="AN3" s="154" t="s">
        <v>848</v>
      </c>
      <c r="AO3" s="154"/>
      <c r="AP3" s="154"/>
    </row>
    <row r="4" spans="1:42" ht="24.75" customHeight="1">
      <c r="A4" s="145" t="s">
        <v>142</v>
      </c>
      <c r="B4" s="145" t="s">
        <v>382</v>
      </c>
      <c r="C4" s="145" t="s">
        <v>0</v>
      </c>
      <c r="D4" s="145" t="s">
        <v>143</v>
      </c>
      <c r="E4" s="145" t="s">
        <v>196</v>
      </c>
      <c r="F4" s="145" t="s">
        <v>355</v>
      </c>
      <c r="G4" s="145" t="s">
        <v>219</v>
      </c>
      <c r="H4" s="145" t="s">
        <v>220</v>
      </c>
      <c r="I4" s="145" t="s">
        <v>221</v>
      </c>
      <c r="J4" s="145" t="s">
        <v>222</v>
      </c>
      <c r="K4" s="145" t="s">
        <v>144</v>
      </c>
      <c r="L4" s="145" t="s">
        <v>145</v>
      </c>
      <c r="M4" s="145" t="s">
        <v>194</v>
      </c>
      <c r="N4" s="145" t="s">
        <v>347</v>
      </c>
      <c r="O4" s="145" t="s">
        <v>146</v>
      </c>
      <c r="P4" s="145" t="s">
        <v>147</v>
      </c>
      <c r="Q4" s="145" t="s">
        <v>148</v>
      </c>
      <c r="R4" s="145" t="s">
        <v>149</v>
      </c>
      <c r="S4" s="145" t="s">
        <v>150</v>
      </c>
      <c r="T4" s="145" t="s">
        <v>151</v>
      </c>
      <c r="U4" s="145" t="s">
        <v>152</v>
      </c>
      <c r="V4" s="145" t="s">
        <v>153</v>
      </c>
      <c r="W4" s="145" t="s">
        <v>200</v>
      </c>
      <c r="X4" s="145" t="s">
        <v>154</v>
      </c>
      <c r="Y4" s="145" t="s">
        <v>388</v>
      </c>
      <c r="Z4" s="145" t="s">
        <v>155</v>
      </c>
      <c r="AA4" s="146" t="s">
        <v>184</v>
      </c>
      <c r="AB4" s="145" t="s">
        <v>156</v>
      </c>
      <c r="AC4" s="145" t="s">
        <v>185</v>
      </c>
      <c r="AD4" s="147" t="s">
        <v>178</v>
      </c>
      <c r="AE4" s="75" t="s">
        <v>805</v>
      </c>
      <c r="AF4" s="67" t="s">
        <v>353</v>
      </c>
      <c r="AI4" s="148" t="s">
        <v>844</v>
      </c>
      <c r="AJ4" s="148" t="s">
        <v>845</v>
      </c>
      <c r="AK4" s="148" t="s">
        <v>846</v>
      </c>
      <c r="AM4" s="149" t="s">
        <v>847</v>
      </c>
      <c r="AN4" s="150" t="s">
        <v>849</v>
      </c>
      <c r="AO4" s="151" t="s">
        <v>850</v>
      </c>
      <c r="AP4" s="151" t="s">
        <v>851</v>
      </c>
    </row>
    <row r="5" spans="1:42" ht="24.75" customHeight="1">
      <c r="A5" s="76">
        <v>1</v>
      </c>
      <c r="B5" s="76"/>
      <c r="C5" s="77" t="s">
        <v>223</v>
      </c>
      <c r="D5" s="78" t="s">
        <v>1</v>
      </c>
      <c r="E5" s="76" t="s">
        <v>197</v>
      </c>
      <c r="F5" s="76" t="s">
        <v>387</v>
      </c>
      <c r="G5" s="76" t="s">
        <v>76</v>
      </c>
      <c r="H5" s="79">
        <v>31413</v>
      </c>
      <c r="I5" s="76" t="s">
        <v>76</v>
      </c>
      <c r="J5" s="79">
        <v>31898</v>
      </c>
      <c r="K5" s="76" t="s">
        <v>335</v>
      </c>
      <c r="L5" s="79">
        <v>40269</v>
      </c>
      <c r="M5" s="80" t="s">
        <v>195</v>
      </c>
      <c r="N5" s="80" t="s">
        <v>349</v>
      </c>
      <c r="O5" s="78" t="s">
        <v>2</v>
      </c>
      <c r="P5" s="79">
        <v>38320</v>
      </c>
      <c r="Q5" s="76">
        <v>26</v>
      </c>
      <c r="R5" s="76">
        <v>6</v>
      </c>
      <c r="S5" s="76"/>
      <c r="T5" s="76"/>
      <c r="U5" s="78" t="s">
        <v>4</v>
      </c>
      <c r="V5" s="76">
        <v>2003</v>
      </c>
      <c r="W5" s="76" t="s">
        <v>5</v>
      </c>
      <c r="X5" s="76" t="s">
        <v>5</v>
      </c>
      <c r="Y5" s="81" t="s">
        <v>389</v>
      </c>
      <c r="Z5" s="79">
        <v>22012</v>
      </c>
      <c r="AA5" s="82">
        <v>1960</v>
      </c>
      <c r="AB5" s="76">
        <f>2016-AA5</f>
        <v>56</v>
      </c>
      <c r="AC5" s="78" t="s">
        <v>157</v>
      </c>
      <c r="AD5" s="83" t="s">
        <v>186</v>
      </c>
      <c r="AE5" s="84" t="s">
        <v>527</v>
      </c>
      <c r="AI5" s="66">
        <v>58</v>
      </c>
      <c r="AJ5" s="66">
        <f>AA5+AI5</f>
        <v>2018</v>
      </c>
      <c r="AK5" s="66" t="str">
        <f>MID(C5,5,2)</f>
        <v>04</v>
      </c>
      <c r="AM5" s="66">
        <f>AK5+1</f>
        <v>5</v>
      </c>
      <c r="AN5" s="127">
        <v>1</v>
      </c>
      <c r="AO5" s="127">
        <f>IF(AM5&gt;12,AM5-12,AM5)</f>
        <v>5</v>
      </c>
      <c r="AP5" s="127">
        <f>IF(AM5&gt;12,AJ5+1,AJ5)</f>
        <v>2018</v>
      </c>
    </row>
    <row r="6" spans="1:42" ht="24.75" customHeight="1">
      <c r="A6" s="76">
        <f>A5+1</f>
        <v>2</v>
      </c>
      <c r="B6" s="76"/>
      <c r="C6" s="77" t="s">
        <v>233</v>
      </c>
      <c r="D6" s="78" t="s">
        <v>8</v>
      </c>
      <c r="E6" s="76" t="s">
        <v>197</v>
      </c>
      <c r="F6" s="76" t="s">
        <v>390</v>
      </c>
      <c r="G6" s="76" t="s">
        <v>132</v>
      </c>
      <c r="H6" s="79">
        <v>30956</v>
      </c>
      <c r="I6" s="76" t="s">
        <v>132</v>
      </c>
      <c r="J6" s="79">
        <v>31686</v>
      </c>
      <c r="K6" s="76" t="s">
        <v>384</v>
      </c>
      <c r="L6" s="79">
        <v>40634</v>
      </c>
      <c r="M6" s="80" t="s">
        <v>195</v>
      </c>
      <c r="N6" s="80" t="s">
        <v>349</v>
      </c>
      <c r="O6" s="78" t="s">
        <v>385</v>
      </c>
      <c r="P6" s="79">
        <v>40121</v>
      </c>
      <c r="Q6" s="76">
        <v>22</v>
      </c>
      <c r="R6" s="76">
        <v>9</v>
      </c>
      <c r="S6" s="76"/>
      <c r="T6" s="76"/>
      <c r="U6" s="78" t="s">
        <v>12</v>
      </c>
      <c r="V6" s="76">
        <v>1988</v>
      </c>
      <c r="W6" s="76" t="s">
        <v>3</v>
      </c>
      <c r="X6" s="76" t="s">
        <v>3</v>
      </c>
      <c r="Y6" s="81" t="s">
        <v>391</v>
      </c>
      <c r="Z6" s="79">
        <v>22698</v>
      </c>
      <c r="AA6" s="82">
        <v>1962</v>
      </c>
      <c r="AB6" s="76">
        <f aca="true" t="shared" si="0" ref="AB6:AB69">2016-AA6</f>
        <v>54</v>
      </c>
      <c r="AC6" s="78" t="s">
        <v>158</v>
      </c>
      <c r="AD6" s="83" t="s">
        <v>188</v>
      </c>
      <c r="AE6" s="84" t="s">
        <v>534</v>
      </c>
      <c r="AI6" s="66">
        <v>58</v>
      </c>
      <c r="AJ6" s="66">
        <f aca="true" t="shared" si="1" ref="AJ6:AJ69">AA6+AI6</f>
        <v>2020</v>
      </c>
      <c r="AK6" s="66" t="str">
        <f aca="true" t="shared" si="2" ref="AK6:AK69">MID(C6,5,2)</f>
        <v>02</v>
      </c>
      <c r="AM6" s="66">
        <f aca="true" t="shared" si="3" ref="AM6:AM69">AK6+1</f>
        <v>3</v>
      </c>
      <c r="AN6" s="127">
        <v>1</v>
      </c>
      <c r="AO6" s="127">
        <f aca="true" t="shared" si="4" ref="AO6:AO69">IF(AM6&gt;12,AM6-12,AM6)</f>
        <v>3</v>
      </c>
      <c r="AP6" s="127">
        <f aca="true" t="shared" si="5" ref="AP6:AP69">IF(AM6&gt;12,AJ6+1,AJ6)</f>
        <v>2020</v>
      </c>
    </row>
    <row r="7" spans="1:42" ht="24.75" customHeight="1">
      <c r="A7" s="76">
        <f>A6+1</f>
        <v>3</v>
      </c>
      <c r="B7" s="76"/>
      <c r="C7" s="77" t="s">
        <v>224</v>
      </c>
      <c r="D7" s="78" t="s">
        <v>15</v>
      </c>
      <c r="E7" s="76" t="s">
        <v>197</v>
      </c>
      <c r="F7" s="76" t="s">
        <v>393</v>
      </c>
      <c r="G7" s="76" t="s">
        <v>132</v>
      </c>
      <c r="H7" s="79">
        <v>33208</v>
      </c>
      <c r="I7" s="76" t="s">
        <v>132</v>
      </c>
      <c r="J7" s="79">
        <v>33604</v>
      </c>
      <c r="K7" s="76" t="s">
        <v>6</v>
      </c>
      <c r="L7" s="79">
        <v>40634</v>
      </c>
      <c r="M7" s="80" t="s">
        <v>195</v>
      </c>
      <c r="N7" s="80" t="s">
        <v>350</v>
      </c>
      <c r="O7" s="78" t="s">
        <v>16</v>
      </c>
      <c r="P7" s="79">
        <v>38320</v>
      </c>
      <c r="Q7" s="76">
        <v>16</v>
      </c>
      <c r="R7" s="76">
        <v>7</v>
      </c>
      <c r="S7" s="76"/>
      <c r="T7" s="76"/>
      <c r="U7" s="78" t="s">
        <v>13</v>
      </c>
      <c r="V7" s="76">
        <v>1996</v>
      </c>
      <c r="W7" s="76" t="s">
        <v>3</v>
      </c>
      <c r="X7" s="76" t="s">
        <v>3</v>
      </c>
      <c r="Y7" s="81" t="s">
        <v>542</v>
      </c>
      <c r="Z7" s="79">
        <v>21754</v>
      </c>
      <c r="AA7" s="82">
        <v>1959</v>
      </c>
      <c r="AB7" s="76">
        <f t="shared" si="0"/>
        <v>57</v>
      </c>
      <c r="AC7" s="78" t="s">
        <v>169</v>
      </c>
      <c r="AD7" s="83" t="s">
        <v>186</v>
      </c>
      <c r="AE7" s="84" t="s">
        <v>545</v>
      </c>
      <c r="AI7" s="66">
        <v>58</v>
      </c>
      <c r="AJ7" s="66">
        <f t="shared" si="1"/>
        <v>2017</v>
      </c>
      <c r="AK7" s="66" t="str">
        <f t="shared" si="2"/>
        <v>07</v>
      </c>
      <c r="AM7" s="66">
        <f t="shared" si="3"/>
        <v>8</v>
      </c>
      <c r="AN7" s="152">
        <v>1</v>
      </c>
      <c r="AO7" s="152">
        <f t="shared" si="4"/>
        <v>8</v>
      </c>
      <c r="AP7" s="152">
        <f t="shared" si="5"/>
        <v>2017</v>
      </c>
    </row>
    <row r="8" spans="1:42" ht="24.75" customHeight="1">
      <c r="A8" s="76">
        <f aca="true" t="shared" si="6" ref="A8:A55">A7+1</f>
        <v>4</v>
      </c>
      <c r="B8" s="76"/>
      <c r="C8" s="77" t="s">
        <v>288</v>
      </c>
      <c r="D8" s="78" t="s">
        <v>32</v>
      </c>
      <c r="E8" s="76" t="s">
        <v>197</v>
      </c>
      <c r="F8" s="76" t="s">
        <v>394</v>
      </c>
      <c r="G8" s="76" t="s">
        <v>132</v>
      </c>
      <c r="H8" s="79">
        <v>32933</v>
      </c>
      <c r="I8" s="76" t="s">
        <v>132</v>
      </c>
      <c r="J8" s="79">
        <v>33573</v>
      </c>
      <c r="K8" s="76" t="s">
        <v>9</v>
      </c>
      <c r="L8" s="79">
        <v>39722</v>
      </c>
      <c r="M8" s="80" t="s">
        <v>195</v>
      </c>
      <c r="N8" s="80" t="s">
        <v>430</v>
      </c>
      <c r="O8" s="78" t="s">
        <v>35</v>
      </c>
      <c r="P8" s="79">
        <v>40505</v>
      </c>
      <c r="Q8" s="76">
        <v>17</v>
      </c>
      <c r="R8" s="76">
        <v>4</v>
      </c>
      <c r="S8" s="76"/>
      <c r="T8" s="76"/>
      <c r="U8" s="78" t="s">
        <v>29</v>
      </c>
      <c r="V8" s="76">
        <v>1993</v>
      </c>
      <c r="W8" s="76" t="s">
        <v>3</v>
      </c>
      <c r="X8" s="76" t="s">
        <v>3</v>
      </c>
      <c r="Y8" s="81"/>
      <c r="Z8" s="79">
        <v>25146</v>
      </c>
      <c r="AA8" s="82">
        <v>1968</v>
      </c>
      <c r="AB8" s="76">
        <f t="shared" si="0"/>
        <v>48</v>
      </c>
      <c r="AC8" s="78" t="s">
        <v>160</v>
      </c>
      <c r="AD8" s="83" t="s">
        <v>188</v>
      </c>
      <c r="AE8" s="85" t="s">
        <v>359</v>
      </c>
      <c r="AI8" s="66">
        <v>58</v>
      </c>
      <c r="AJ8" s="66">
        <f t="shared" si="1"/>
        <v>2026</v>
      </c>
      <c r="AK8" s="66" t="str">
        <f t="shared" si="2"/>
        <v>11</v>
      </c>
      <c r="AM8" s="66">
        <f t="shared" si="3"/>
        <v>12</v>
      </c>
      <c r="AN8" s="127">
        <v>1</v>
      </c>
      <c r="AO8" s="127">
        <f t="shared" si="4"/>
        <v>12</v>
      </c>
      <c r="AP8" s="127">
        <f t="shared" si="5"/>
        <v>2026</v>
      </c>
    </row>
    <row r="9" spans="1:42" ht="24.75" customHeight="1">
      <c r="A9" s="76">
        <f t="shared" si="6"/>
        <v>5</v>
      </c>
      <c r="B9" s="76"/>
      <c r="C9" s="77" t="s">
        <v>290</v>
      </c>
      <c r="D9" s="78" t="s">
        <v>30</v>
      </c>
      <c r="E9" s="76" t="s">
        <v>198</v>
      </c>
      <c r="F9" s="86" t="s">
        <v>401</v>
      </c>
      <c r="G9" s="76" t="s">
        <v>76</v>
      </c>
      <c r="H9" s="79">
        <v>34394</v>
      </c>
      <c r="I9" s="76" t="s">
        <v>76</v>
      </c>
      <c r="J9" s="79">
        <v>34943</v>
      </c>
      <c r="K9" s="76" t="s">
        <v>9</v>
      </c>
      <c r="L9" s="87" t="s">
        <v>463</v>
      </c>
      <c r="M9" s="80" t="s">
        <v>195</v>
      </c>
      <c r="N9" s="88" t="s">
        <v>350</v>
      </c>
      <c r="O9" s="78" t="s">
        <v>339</v>
      </c>
      <c r="P9" s="79">
        <v>40505</v>
      </c>
      <c r="Q9" s="76">
        <v>18</v>
      </c>
      <c r="R9" s="76">
        <v>4</v>
      </c>
      <c r="S9" s="76"/>
      <c r="T9" s="76"/>
      <c r="U9" s="78" t="s">
        <v>31</v>
      </c>
      <c r="V9" s="76">
        <v>1992</v>
      </c>
      <c r="W9" s="76" t="s">
        <v>3</v>
      </c>
      <c r="X9" s="76" t="s">
        <v>3</v>
      </c>
      <c r="Y9" s="81" t="s">
        <v>402</v>
      </c>
      <c r="Z9" s="79">
        <v>24123</v>
      </c>
      <c r="AA9" s="82">
        <v>1966</v>
      </c>
      <c r="AB9" s="76">
        <f t="shared" si="0"/>
        <v>50</v>
      </c>
      <c r="AC9" s="78" t="s">
        <v>340</v>
      </c>
      <c r="AD9" s="83" t="s">
        <v>190</v>
      </c>
      <c r="AE9" s="84" t="s">
        <v>552</v>
      </c>
      <c r="AI9" s="66">
        <v>58</v>
      </c>
      <c r="AJ9" s="66">
        <f t="shared" si="1"/>
        <v>2024</v>
      </c>
      <c r="AK9" s="66" t="str">
        <f t="shared" si="2"/>
        <v>01</v>
      </c>
      <c r="AM9" s="66">
        <f t="shared" si="3"/>
        <v>2</v>
      </c>
      <c r="AN9" s="127">
        <v>1</v>
      </c>
      <c r="AO9" s="127">
        <f t="shared" si="4"/>
        <v>2</v>
      </c>
      <c r="AP9" s="127">
        <f t="shared" si="5"/>
        <v>2024</v>
      </c>
    </row>
    <row r="10" spans="1:42" ht="24.75" customHeight="1">
      <c r="A10" s="76">
        <f t="shared" si="6"/>
        <v>6</v>
      </c>
      <c r="B10" s="76"/>
      <c r="C10" s="77" t="s">
        <v>299</v>
      </c>
      <c r="D10" s="78" t="s">
        <v>17</v>
      </c>
      <c r="E10" s="76" t="s">
        <v>197</v>
      </c>
      <c r="F10" s="89" t="s">
        <v>395</v>
      </c>
      <c r="G10" s="76" t="s">
        <v>76</v>
      </c>
      <c r="H10" s="79">
        <v>32782</v>
      </c>
      <c r="I10" s="76" t="s">
        <v>76</v>
      </c>
      <c r="J10" s="79">
        <v>33178</v>
      </c>
      <c r="K10" s="76" t="s">
        <v>18</v>
      </c>
      <c r="L10" s="79">
        <v>37165</v>
      </c>
      <c r="M10" s="80" t="s">
        <v>195</v>
      </c>
      <c r="N10" s="88" t="s">
        <v>348</v>
      </c>
      <c r="O10" s="78" t="s">
        <v>19</v>
      </c>
      <c r="P10" s="79">
        <v>38320</v>
      </c>
      <c r="Q10" s="76">
        <v>22</v>
      </c>
      <c r="R10" s="76">
        <v>9</v>
      </c>
      <c r="S10" s="76"/>
      <c r="T10" s="76"/>
      <c r="U10" s="78" t="s">
        <v>20</v>
      </c>
      <c r="V10" s="76">
        <v>1988</v>
      </c>
      <c r="W10" s="76" t="s">
        <v>3</v>
      </c>
      <c r="X10" s="76" t="s">
        <v>3</v>
      </c>
      <c r="Y10" s="81" t="s">
        <v>396</v>
      </c>
      <c r="Z10" s="79">
        <v>22145</v>
      </c>
      <c r="AA10" s="82">
        <v>1960</v>
      </c>
      <c r="AB10" s="76">
        <f t="shared" si="0"/>
        <v>56</v>
      </c>
      <c r="AC10" s="78" t="s">
        <v>170</v>
      </c>
      <c r="AD10" s="83" t="s">
        <v>189</v>
      </c>
      <c r="AE10" s="84" t="s">
        <v>559</v>
      </c>
      <c r="AI10" s="66">
        <v>58</v>
      </c>
      <c r="AJ10" s="66">
        <f t="shared" si="1"/>
        <v>2018</v>
      </c>
      <c r="AK10" s="66" t="str">
        <f t="shared" si="2"/>
        <v>08</v>
      </c>
      <c r="AM10" s="66">
        <f t="shared" si="3"/>
        <v>9</v>
      </c>
      <c r="AN10" s="127">
        <v>1</v>
      </c>
      <c r="AO10" s="127">
        <f t="shared" si="4"/>
        <v>9</v>
      </c>
      <c r="AP10" s="127">
        <f t="shared" si="5"/>
        <v>2018</v>
      </c>
    </row>
    <row r="11" spans="1:42" ht="24.75" customHeight="1">
      <c r="A11" s="76">
        <f t="shared" si="6"/>
        <v>7</v>
      </c>
      <c r="B11" s="76"/>
      <c r="C11" s="77" t="s">
        <v>225</v>
      </c>
      <c r="D11" s="78" t="s">
        <v>21</v>
      </c>
      <c r="E11" s="76" t="s">
        <v>197</v>
      </c>
      <c r="F11" s="76" t="s">
        <v>397</v>
      </c>
      <c r="G11" s="76" t="s">
        <v>76</v>
      </c>
      <c r="H11" s="79">
        <v>34029</v>
      </c>
      <c r="I11" s="76" t="s">
        <v>76</v>
      </c>
      <c r="J11" s="79">
        <v>34578</v>
      </c>
      <c r="K11" s="76" t="s">
        <v>18</v>
      </c>
      <c r="L11" s="79">
        <v>38443</v>
      </c>
      <c r="M11" s="80" t="s">
        <v>195</v>
      </c>
      <c r="N11" s="88" t="s">
        <v>348</v>
      </c>
      <c r="O11" s="78" t="s">
        <v>22</v>
      </c>
      <c r="P11" s="79">
        <v>38320</v>
      </c>
      <c r="Q11" s="76">
        <v>19</v>
      </c>
      <c r="R11" s="76">
        <v>4</v>
      </c>
      <c r="S11" s="76"/>
      <c r="T11" s="76"/>
      <c r="U11" s="78" t="s">
        <v>7</v>
      </c>
      <c r="V11" s="76">
        <v>1990</v>
      </c>
      <c r="W11" s="76" t="s">
        <v>3</v>
      </c>
      <c r="X11" s="76" t="s">
        <v>3</v>
      </c>
      <c r="Y11" s="81" t="s">
        <v>572</v>
      </c>
      <c r="Z11" s="79">
        <v>23376</v>
      </c>
      <c r="AA11" s="82">
        <v>1963</v>
      </c>
      <c r="AB11" s="76">
        <f t="shared" si="0"/>
        <v>53</v>
      </c>
      <c r="AC11" s="78" t="s">
        <v>22</v>
      </c>
      <c r="AD11" s="83" t="s">
        <v>186</v>
      </c>
      <c r="AE11" s="84" t="s">
        <v>574</v>
      </c>
      <c r="AI11" s="66">
        <v>58</v>
      </c>
      <c r="AJ11" s="66">
        <f t="shared" si="1"/>
        <v>2021</v>
      </c>
      <c r="AK11" s="66" t="str">
        <f t="shared" si="2"/>
        <v>12</v>
      </c>
      <c r="AM11" s="66">
        <f t="shared" si="3"/>
        <v>13</v>
      </c>
      <c r="AN11" s="127">
        <v>1</v>
      </c>
      <c r="AO11" s="127">
        <f t="shared" si="4"/>
        <v>1</v>
      </c>
      <c r="AP11" s="127">
        <f t="shared" si="5"/>
        <v>2022</v>
      </c>
    </row>
    <row r="12" spans="1:42" ht="24.75" customHeight="1">
      <c r="A12" s="76">
        <f t="shared" si="6"/>
        <v>8</v>
      </c>
      <c r="B12" s="76"/>
      <c r="C12" s="77" t="s">
        <v>323</v>
      </c>
      <c r="D12" s="78" t="s">
        <v>25</v>
      </c>
      <c r="E12" s="76" t="s">
        <v>197</v>
      </c>
      <c r="F12" s="76" t="s">
        <v>398</v>
      </c>
      <c r="G12" s="76" t="s">
        <v>399</v>
      </c>
      <c r="H12" s="79">
        <v>29646</v>
      </c>
      <c r="I12" s="76" t="s">
        <v>399</v>
      </c>
      <c r="J12" s="79">
        <v>30042</v>
      </c>
      <c r="K12" s="76" t="s">
        <v>18</v>
      </c>
      <c r="L12" s="79">
        <v>38626</v>
      </c>
      <c r="M12" s="80" t="s">
        <v>195</v>
      </c>
      <c r="N12" s="88" t="s">
        <v>348</v>
      </c>
      <c r="O12" s="78" t="s">
        <v>26</v>
      </c>
      <c r="P12" s="79">
        <v>38320</v>
      </c>
      <c r="Q12" s="76">
        <v>20</v>
      </c>
      <c r="R12" s="76">
        <v>4</v>
      </c>
      <c r="S12" s="76"/>
      <c r="T12" s="76"/>
      <c r="U12" s="78" t="s">
        <v>7</v>
      </c>
      <c r="V12" s="76">
        <v>1993</v>
      </c>
      <c r="W12" s="76" t="s">
        <v>3</v>
      </c>
      <c r="X12" s="76" t="s">
        <v>3</v>
      </c>
      <c r="Y12" s="81" t="s">
        <v>400</v>
      </c>
      <c r="Z12" s="79">
        <v>22438</v>
      </c>
      <c r="AA12" s="82">
        <v>1961</v>
      </c>
      <c r="AB12" s="76">
        <f t="shared" si="0"/>
        <v>55</v>
      </c>
      <c r="AC12" s="78" t="s">
        <v>26</v>
      </c>
      <c r="AD12" s="83" t="s">
        <v>186</v>
      </c>
      <c r="AE12" s="84" t="s">
        <v>570</v>
      </c>
      <c r="AI12" s="66">
        <v>58</v>
      </c>
      <c r="AJ12" s="66">
        <f t="shared" si="1"/>
        <v>2019</v>
      </c>
      <c r="AK12" s="66" t="str">
        <f t="shared" si="2"/>
        <v>06</v>
      </c>
      <c r="AM12" s="66">
        <f t="shared" si="3"/>
        <v>7</v>
      </c>
      <c r="AN12" s="127">
        <v>1</v>
      </c>
      <c r="AO12" s="127">
        <f t="shared" si="4"/>
        <v>7</v>
      </c>
      <c r="AP12" s="127">
        <f t="shared" si="5"/>
        <v>2019</v>
      </c>
    </row>
    <row r="13" spans="1:42" ht="24.75" customHeight="1">
      <c r="A13" s="76">
        <f t="shared" si="6"/>
        <v>9</v>
      </c>
      <c r="B13" s="76"/>
      <c r="C13" s="77" t="s">
        <v>289</v>
      </c>
      <c r="D13" s="78" t="s">
        <v>27</v>
      </c>
      <c r="E13" s="76" t="s">
        <v>198</v>
      </c>
      <c r="F13" s="76" t="s">
        <v>403</v>
      </c>
      <c r="G13" s="76" t="s">
        <v>76</v>
      </c>
      <c r="H13" s="79">
        <v>34394</v>
      </c>
      <c r="I13" s="76" t="s">
        <v>76</v>
      </c>
      <c r="J13" s="79">
        <v>34943</v>
      </c>
      <c r="K13" s="76" t="s">
        <v>9</v>
      </c>
      <c r="L13" s="79">
        <v>40817</v>
      </c>
      <c r="M13" s="80" t="s">
        <v>195</v>
      </c>
      <c r="N13" s="88" t="s">
        <v>350</v>
      </c>
      <c r="O13" s="78" t="s">
        <v>33</v>
      </c>
      <c r="P13" s="79">
        <v>40505</v>
      </c>
      <c r="Q13" s="76">
        <v>18</v>
      </c>
      <c r="R13" s="76">
        <v>4</v>
      </c>
      <c r="S13" s="76"/>
      <c r="T13" s="76"/>
      <c r="U13" s="78" t="s">
        <v>29</v>
      </c>
      <c r="V13" s="76">
        <v>1991</v>
      </c>
      <c r="W13" s="76" t="s">
        <v>3</v>
      </c>
      <c r="X13" s="76" t="s">
        <v>3</v>
      </c>
      <c r="Y13" s="81" t="s">
        <v>391</v>
      </c>
      <c r="Z13" s="79">
        <v>24535</v>
      </c>
      <c r="AA13" s="82">
        <v>1967</v>
      </c>
      <c r="AB13" s="76">
        <f t="shared" si="0"/>
        <v>49</v>
      </c>
      <c r="AC13" s="78" t="s">
        <v>33</v>
      </c>
      <c r="AD13" s="83" t="s">
        <v>191</v>
      </c>
      <c r="AE13" s="84" t="s">
        <v>556</v>
      </c>
      <c r="AI13" s="66">
        <v>58</v>
      </c>
      <c r="AJ13" s="66">
        <f t="shared" si="1"/>
        <v>2025</v>
      </c>
      <c r="AK13" s="66" t="str">
        <f t="shared" si="2"/>
        <v>03</v>
      </c>
      <c r="AM13" s="66">
        <f t="shared" si="3"/>
        <v>4</v>
      </c>
      <c r="AN13" s="127">
        <v>1</v>
      </c>
      <c r="AO13" s="127">
        <f t="shared" si="4"/>
        <v>4</v>
      </c>
      <c r="AP13" s="127">
        <f t="shared" si="5"/>
        <v>2025</v>
      </c>
    </row>
    <row r="14" spans="1:42" ht="24.75" customHeight="1">
      <c r="A14" s="76">
        <f t="shared" si="6"/>
        <v>10</v>
      </c>
      <c r="B14" s="76"/>
      <c r="C14" s="77" t="s">
        <v>277</v>
      </c>
      <c r="D14" s="78" t="s">
        <v>837</v>
      </c>
      <c r="E14" s="76" t="s">
        <v>198</v>
      </c>
      <c r="F14" s="76" t="s">
        <v>404</v>
      </c>
      <c r="G14" s="76" t="s">
        <v>392</v>
      </c>
      <c r="H14" s="79">
        <v>32933</v>
      </c>
      <c r="I14" s="76" t="s">
        <v>392</v>
      </c>
      <c r="J14" s="79">
        <v>33573</v>
      </c>
      <c r="K14" s="76" t="s">
        <v>9</v>
      </c>
      <c r="L14" s="87" t="s">
        <v>486</v>
      </c>
      <c r="M14" s="80" t="s">
        <v>195</v>
      </c>
      <c r="N14" s="88" t="s">
        <v>350</v>
      </c>
      <c r="O14" s="78" t="s">
        <v>455</v>
      </c>
      <c r="P14" s="79">
        <v>41012</v>
      </c>
      <c r="Q14" s="76">
        <v>16</v>
      </c>
      <c r="R14" s="76">
        <v>6</v>
      </c>
      <c r="S14" s="76"/>
      <c r="T14" s="76"/>
      <c r="U14" s="78" t="s">
        <v>29</v>
      </c>
      <c r="V14" s="76">
        <v>1996</v>
      </c>
      <c r="W14" s="76" t="s">
        <v>3</v>
      </c>
      <c r="X14" s="76" t="s">
        <v>3</v>
      </c>
      <c r="Y14" s="81" t="s">
        <v>400</v>
      </c>
      <c r="Z14" s="79">
        <v>25170</v>
      </c>
      <c r="AA14" s="82">
        <v>1968</v>
      </c>
      <c r="AB14" s="76">
        <f t="shared" si="0"/>
        <v>48</v>
      </c>
      <c r="AC14" s="78" t="s">
        <v>455</v>
      </c>
      <c r="AD14" s="83" t="s">
        <v>186</v>
      </c>
      <c r="AE14" s="84" t="s">
        <v>539</v>
      </c>
      <c r="AI14" s="66">
        <v>58</v>
      </c>
      <c r="AJ14" s="66">
        <f t="shared" si="1"/>
        <v>2026</v>
      </c>
      <c r="AK14" s="66" t="str">
        <f t="shared" si="2"/>
        <v>11</v>
      </c>
      <c r="AM14" s="66">
        <f t="shared" si="3"/>
        <v>12</v>
      </c>
      <c r="AN14" s="127">
        <v>1</v>
      </c>
      <c r="AO14" s="127">
        <f t="shared" si="4"/>
        <v>12</v>
      </c>
      <c r="AP14" s="127">
        <f t="shared" si="5"/>
        <v>2026</v>
      </c>
    </row>
    <row r="15" spans="1:42" ht="24.75" customHeight="1">
      <c r="A15" s="76">
        <f t="shared" si="6"/>
        <v>11</v>
      </c>
      <c r="B15" s="76"/>
      <c r="C15" s="77" t="s">
        <v>226</v>
      </c>
      <c r="D15" s="78" t="s">
        <v>39</v>
      </c>
      <c r="E15" s="76" t="s">
        <v>197</v>
      </c>
      <c r="F15" s="76" t="s">
        <v>406</v>
      </c>
      <c r="G15" s="76" t="s">
        <v>132</v>
      </c>
      <c r="H15" s="79">
        <v>34394</v>
      </c>
      <c r="I15" s="76" t="s">
        <v>132</v>
      </c>
      <c r="J15" s="79">
        <v>35125</v>
      </c>
      <c r="K15" s="76" t="s">
        <v>18</v>
      </c>
      <c r="L15" s="79">
        <v>40269</v>
      </c>
      <c r="M15" s="80" t="s">
        <v>195</v>
      </c>
      <c r="N15" s="88" t="s">
        <v>348</v>
      </c>
      <c r="O15" s="78" t="s">
        <v>314</v>
      </c>
      <c r="P15" s="79">
        <v>38320</v>
      </c>
      <c r="Q15" s="76">
        <v>13</v>
      </c>
      <c r="R15" s="76">
        <v>4</v>
      </c>
      <c r="S15" s="76"/>
      <c r="T15" s="76"/>
      <c r="U15" s="78" t="s">
        <v>41</v>
      </c>
      <c r="V15" s="76">
        <v>1999</v>
      </c>
      <c r="W15" s="76" t="s">
        <v>3</v>
      </c>
      <c r="X15" s="76" t="s">
        <v>3</v>
      </c>
      <c r="Y15" s="81" t="s">
        <v>608</v>
      </c>
      <c r="Z15" s="79">
        <v>24833</v>
      </c>
      <c r="AA15" s="82">
        <v>1967</v>
      </c>
      <c r="AB15" s="76">
        <f t="shared" si="0"/>
        <v>49</v>
      </c>
      <c r="AC15" s="78" t="s">
        <v>318</v>
      </c>
      <c r="AD15" s="83" t="s">
        <v>189</v>
      </c>
      <c r="AE15" s="84" t="s">
        <v>610</v>
      </c>
      <c r="AI15" s="66">
        <v>58</v>
      </c>
      <c r="AJ15" s="66">
        <f t="shared" si="1"/>
        <v>2025</v>
      </c>
      <c r="AK15" s="66" t="str">
        <f t="shared" si="2"/>
        <v>12</v>
      </c>
      <c r="AM15" s="66">
        <f t="shared" si="3"/>
        <v>13</v>
      </c>
      <c r="AN15" s="127">
        <v>1</v>
      </c>
      <c r="AO15" s="127">
        <f t="shared" si="4"/>
        <v>1</v>
      </c>
      <c r="AP15" s="127">
        <f t="shared" si="5"/>
        <v>2026</v>
      </c>
    </row>
    <row r="16" spans="1:42" ht="24.75" customHeight="1">
      <c r="A16" s="76">
        <f t="shared" si="6"/>
        <v>12</v>
      </c>
      <c r="B16" s="76"/>
      <c r="C16" s="77" t="s">
        <v>302</v>
      </c>
      <c r="D16" s="78" t="s">
        <v>36</v>
      </c>
      <c r="E16" s="76" t="s">
        <v>198</v>
      </c>
      <c r="F16" s="76" t="s">
        <v>407</v>
      </c>
      <c r="G16" s="76" t="s">
        <v>132</v>
      </c>
      <c r="H16" s="79">
        <v>29646</v>
      </c>
      <c r="I16" s="76" t="s">
        <v>132</v>
      </c>
      <c r="J16" s="79">
        <v>30103</v>
      </c>
      <c r="K16" s="76" t="s">
        <v>18</v>
      </c>
      <c r="L16" s="79">
        <v>40269</v>
      </c>
      <c r="M16" s="80" t="s">
        <v>195</v>
      </c>
      <c r="N16" s="88" t="s">
        <v>348</v>
      </c>
      <c r="O16" s="78" t="s">
        <v>37</v>
      </c>
      <c r="P16" s="79">
        <v>38320</v>
      </c>
      <c r="Q16" s="76">
        <v>26</v>
      </c>
      <c r="R16" s="76">
        <v>4</v>
      </c>
      <c r="S16" s="76"/>
      <c r="T16" s="76"/>
      <c r="U16" s="78" t="s">
        <v>38</v>
      </c>
      <c r="V16" s="76">
        <v>1996</v>
      </c>
      <c r="W16" s="76" t="s">
        <v>24</v>
      </c>
      <c r="X16" s="76" t="s">
        <v>202</v>
      </c>
      <c r="Y16" s="81" t="s">
        <v>628</v>
      </c>
      <c r="Z16" s="79">
        <v>21915</v>
      </c>
      <c r="AA16" s="82">
        <v>1959</v>
      </c>
      <c r="AB16" s="76">
        <f t="shared" si="0"/>
        <v>57</v>
      </c>
      <c r="AC16" s="78" t="s">
        <v>37</v>
      </c>
      <c r="AD16" s="83" t="s">
        <v>187</v>
      </c>
      <c r="AE16" s="84" t="s">
        <v>630</v>
      </c>
      <c r="AI16" s="66">
        <v>58</v>
      </c>
      <c r="AJ16" s="66">
        <f t="shared" si="1"/>
        <v>2017</v>
      </c>
      <c r="AK16" s="66" t="str">
        <f t="shared" si="2"/>
        <v>12</v>
      </c>
      <c r="AM16" s="66">
        <f t="shared" si="3"/>
        <v>13</v>
      </c>
      <c r="AN16" s="127">
        <v>1</v>
      </c>
      <c r="AO16" s="127">
        <f t="shared" si="4"/>
        <v>1</v>
      </c>
      <c r="AP16" s="127">
        <f t="shared" si="5"/>
        <v>2018</v>
      </c>
    </row>
    <row r="17" spans="1:42" ht="24.75" customHeight="1">
      <c r="A17" s="76">
        <f t="shared" si="6"/>
        <v>13</v>
      </c>
      <c r="B17" s="76"/>
      <c r="C17" s="77" t="s">
        <v>234</v>
      </c>
      <c r="D17" s="78" t="s">
        <v>42</v>
      </c>
      <c r="E17" s="76" t="s">
        <v>197</v>
      </c>
      <c r="F17" s="76" t="s">
        <v>408</v>
      </c>
      <c r="G17" s="76" t="s">
        <v>392</v>
      </c>
      <c r="H17" s="79">
        <v>31809</v>
      </c>
      <c r="I17" s="76" t="s">
        <v>392</v>
      </c>
      <c r="J17" s="79">
        <v>32203</v>
      </c>
      <c r="K17" s="76" t="s">
        <v>9</v>
      </c>
      <c r="L17" s="87" t="s">
        <v>486</v>
      </c>
      <c r="M17" s="80" t="s">
        <v>195</v>
      </c>
      <c r="N17" s="88" t="s">
        <v>350</v>
      </c>
      <c r="O17" s="78" t="s">
        <v>386</v>
      </c>
      <c r="P17" s="79">
        <v>40835</v>
      </c>
      <c r="Q17" s="76">
        <v>18</v>
      </c>
      <c r="R17" s="76">
        <v>8</v>
      </c>
      <c r="S17" s="76"/>
      <c r="T17" s="76"/>
      <c r="U17" s="78" t="s">
        <v>29</v>
      </c>
      <c r="V17" s="76">
        <v>2000</v>
      </c>
      <c r="W17" s="76" t="s">
        <v>3</v>
      </c>
      <c r="X17" s="76" t="s">
        <v>3</v>
      </c>
      <c r="Y17" s="81" t="s">
        <v>547</v>
      </c>
      <c r="Z17" s="79">
        <v>22281</v>
      </c>
      <c r="AA17" s="82">
        <v>1960</v>
      </c>
      <c r="AB17" s="76">
        <f t="shared" si="0"/>
        <v>56</v>
      </c>
      <c r="AC17" s="78" t="s">
        <v>386</v>
      </c>
      <c r="AD17" s="83" t="s">
        <v>188</v>
      </c>
      <c r="AE17" s="84" t="s">
        <v>550</v>
      </c>
      <c r="AI17" s="66">
        <v>58</v>
      </c>
      <c r="AJ17" s="66">
        <f t="shared" si="1"/>
        <v>2018</v>
      </c>
      <c r="AK17" s="66" t="str">
        <f t="shared" si="2"/>
        <v>12</v>
      </c>
      <c r="AM17" s="66">
        <f t="shared" si="3"/>
        <v>13</v>
      </c>
      <c r="AN17" s="127">
        <v>1</v>
      </c>
      <c r="AO17" s="127">
        <f t="shared" si="4"/>
        <v>1</v>
      </c>
      <c r="AP17" s="127">
        <f t="shared" si="5"/>
        <v>2019</v>
      </c>
    </row>
    <row r="18" spans="1:42" ht="24.75" customHeight="1">
      <c r="A18" s="76">
        <f t="shared" si="6"/>
        <v>14</v>
      </c>
      <c r="B18" s="76"/>
      <c r="C18" s="77" t="s">
        <v>235</v>
      </c>
      <c r="D18" s="78" t="s">
        <v>68</v>
      </c>
      <c r="E18" s="76" t="s">
        <v>197</v>
      </c>
      <c r="F18" s="76" t="s">
        <v>409</v>
      </c>
      <c r="G18" s="76" t="s">
        <v>132</v>
      </c>
      <c r="H18" s="79">
        <v>33178</v>
      </c>
      <c r="I18" s="76" t="s">
        <v>132</v>
      </c>
      <c r="J18" s="79">
        <v>33573</v>
      </c>
      <c r="K18" s="76" t="s">
        <v>18</v>
      </c>
      <c r="L18" s="87" t="s">
        <v>467</v>
      </c>
      <c r="M18" s="80" t="s">
        <v>195</v>
      </c>
      <c r="N18" s="88" t="s">
        <v>348</v>
      </c>
      <c r="O18" s="78" t="s">
        <v>69</v>
      </c>
      <c r="P18" s="79">
        <v>38320</v>
      </c>
      <c r="Q18" s="76">
        <v>17</v>
      </c>
      <c r="R18" s="76">
        <v>5</v>
      </c>
      <c r="S18" s="76"/>
      <c r="T18" s="76"/>
      <c r="U18" s="78" t="s">
        <v>469</v>
      </c>
      <c r="V18" s="76">
        <v>2001</v>
      </c>
      <c r="W18" s="76" t="s">
        <v>3</v>
      </c>
      <c r="X18" s="76" t="s">
        <v>3</v>
      </c>
      <c r="Y18" s="81" t="s">
        <v>400</v>
      </c>
      <c r="Z18" s="87" t="s">
        <v>470</v>
      </c>
      <c r="AA18" s="82">
        <v>1968</v>
      </c>
      <c r="AB18" s="76">
        <f t="shared" si="0"/>
        <v>48</v>
      </c>
      <c r="AC18" s="78" t="s">
        <v>166</v>
      </c>
      <c r="AD18" s="83" t="s">
        <v>188</v>
      </c>
      <c r="AE18" s="84" t="s">
        <v>590</v>
      </c>
      <c r="AI18" s="66">
        <v>58</v>
      </c>
      <c r="AJ18" s="66">
        <f t="shared" si="1"/>
        <v>2026</v>
      </c>
      <c r="AK18" s="66" t="str">
        <f t="shared" si="2"/>
        <v>11</v>
      </c>
      <c r="AM18" s="66">
        <f t="shared" si="3"/>
        <v>12</v>
      </c>
      <c r="AN18" s="127">
        <v>1</v>
      </c>
      <c r="AO18" s="127">
        <f t="shared" si="4"/>
        <v>12</v>
      </c>
      <c r="AP18" s="127">
        <f t="shared" si="5"/>
        <v>2026</v>
      </c>
    </row>
    <row r="19" spans="1:42" ht="24.75" customHeight="1">
      <c r="A19" s="76">
        <f t="shared" si="6"/>
        <v>15</v>
      </c>
      <c r="B19" s="76"/>
      <c r="C19" s="77" t="s">
        <v>240</v>
      </c>
      <c r="D19" s="78" t="s">
        <v>58</v>
      </c>
      <c r="E19" s="76" t="s">
        <v>198</v>
      </c>
      <c r="F19" s="76"/>
      <c r="G19" s="76"/>
      <c r="H19" s="76"/>
      <c r="I19" s="76"/>
      <c r="J19" s="76"/>
      <c r="K19" s="76" t="s">
        <v>18</v>
      </c>
      <c r="L19" s="87" t="s">
        <v>486</v>
      </c>
      <c r="M19" s="80" t="s">
        <v>195</v>
      </c>
      <c r="N19" s="90" t="s">
        <v>435</v>
      </c>
      <c r="O19" s="78" t="s">
        <v>35</v>
      </c>
      <c r="P19" s="79">
        <v>38443</v>
      </c>
      <c r="Q19" s="76">
        <v>12</v>
      </c>
      <c r="R19" s="76">
        <v>10</v>
      </c>
      <c r="S19" s="76"/>
      <c r="T19" s="76"/>
      <c r="U19" s="78" t="s">
        <v>29</v>
      </c>
      <c r="V19" s="76">
        <v>1999</v>
      </c>
      <c r="W19" s="76" t="s">
        <v>3</v>
      </c>
      <c r="X19" s="76" t="s">
        <v>3</v>
      </c>
      <c r="Y19" s="81" t="s">
        <v>501</v>
      </c>
      <c r="Z19" s="79">
        <v>27747</v>
      </c>
      <c r="AA19" s="82">
        <v>1975</v>
      </c>
      <c r="AB19" s="76">
        <f t="shared" si="0"/>
        <v>41</v>
      </c>
      <c r="AC19" s="78" t="s">
        <v>163</v>
      </c>
      <c r="AD19" s="83" t="s">
        <v>188</v>
      </c>
      <c r="AE19" s="84" t="s">
        <v>701</v>
      </c>
      <c r="AI19" s="66">
        <v>58</v>
      </c>
      <c r="AJ19" s="66">
        <f t="shared" si="1"/>
        <v>2033</v>
      </c>
      <c r="AK19" s="66" t="str">
        <f t="shared" si="2"/>
        <v>12</v>
      </c>
      <c r="AM19" s="66">
        <f t="shared" si="3"/>
        <v>13</v>
      </c>
      <c r="AN19" s="127">
        <v>1</v>
      </c>
      <c r="AO19" s="127">
        <f t="shared" si="4"/>
        <v>1</v>
      </c>
      <c r="AP19" s="127">
        <f t="shared" si="5"/>
        <v>2034</v>
      </c>
    </row>
    <row r="20" spans="1:42" ht="24.75" customHeight="1">
      <c r="A20" s="76">
        <f t="shared" si="6"/>
        <v>16</v>
      </c>
      <c r="B20" s="76"/>
      <c r="C20" s="77" t="s">
        <v>584</v>
      </c>
      <c r="D20" s="78" t="s">
        <v>72</v>
      </c>
      <c r="E20" s="76" t="s">
        <v>198</v>
      </c>
      <c r="F20" s="76"/>
      <c r="G20" s="76"/>
      <c r="H20" s="76"/>
      <c r="I20" s="76"/>
      <c r="J20" s="76"/>
      <c r="K20" s="76" t="s">
        <v>18</v>
      </c>
      <c r="L20" s="87" t="s">
        <v>486</v>
      </c>
      <c r="M20" s="80" t="s">
        <v>195</v>
      </c>
      <c r="N20" s="88" t="s">
        <v>348</v>
      </c>
      <c r="O20" s="78" t="s">
        <v>465</v>
      </c>
      <c r="P20" s="79">
        <v>40835</v>
      </c>
      <c r="Q20" s="76">
        <v>11</v>
      </c>
      <c r="R20" s="76">
        <v>7</v>
      </c>
      <c r="S20" s="76"/>
      <c r="T20" s="76"/>
      <c r="U20" s="78" t="s">
        <v>29</v>
      </c>
      <c r="V20" s="76">
        <v>2003</v>
      </c>
      <c r="W20" s="76" t="s">
        <v>3</v>
      </c>
      <c r="X20" s="76" t="s">
        <v>3</v>
      </c>
      <c r="Y20" s="81" t="s">
        <v>585</v>
      </c>
      <c r="Z20" s="79">
        <v>27745</v>
      </c>
      <c r="AA20" s="82">
        <v>1975</v>
      </c>
      <c r="AB20" s="76">
        <f t="shared" si="0"/>
        <v>41</v>
      </c>
      <c r="AC20" s="78" t="s">
        <v>167</v>
      </c>
      <c r="AD20" s="83" t="s">
        <v>188</v>
      </c>
      <c r="AE20" s="84" t="s">
        <v>587</v>
      </c>
      <c r="AI20" s="66">
        <v>58</v>
      </c>
      <c r="AJ20" s="66">
        <f t="shared" si="1"/>
        <v>2033</v>
      </c>
      <c r="AK20" s="66" t="str">
        <f t="shared" si="2"/>
        <v>12</v>
      </c>
      <c r="AM20" s="66">
        <f t="shared" si="3"/>
        <v>13</v>
      </c>
      <c r="AN20" s="127">
        <v>1</v>
      </c>
      <c r="AO20" s="127">
        <f t="shared" si="4"/>
        <v>1</v>
      </c>
      <c r="AP20" s="127">
        <f t="shared" si="5"/>
        <v>2034</v>
      </c>
    </row>
    <row r="21" spans="1:42" ht="24.75" customHeight="1">
      <c r="A21" s="76">
        <f t="shared" si="6"/>
        <v>17</v>
      </c>
      <c r="B21" s="76"/>
      <c r="C21" s="77" t="s">
        <v>278</v>
      </c>
      <c r="D21" s="78" t="s">
        <v>59</v>
      </c>
      <c r="E21" s="76" t="s">
        <v>197</v>
      </c>
      <c r="F21" s="76"/>
      <c r="G21" s="76"/>
      <c r="H21" s="76"/>
      <c r="I21" s="76"/>
      <c r="J21" s="76"/>
      <c r="K21" s="76" t="s">
        <v>34</v>
      </c>
      <c r="L21" s="79">
        <v>40269</v>
      </c>
      <c r="M21" s="80" t="s">
        <v>381</v>
      </c>
      <c r="N21" s="88" t="s">
        <v>438</v>
      </c>
      <c r="O21" s="78" t="s">
        <v>381</v>
      </c>
      <c r="P21" s="79">
        <v>40544</v>
      </c>
      <c r="Q21" s="76">
        <v>10</v>
      </c>
      <c r="R21" s="76">
        <v>7</v>
      </c>
      <c r="S21" s="76"/>
      <c r="T21" s="76"/>
      <c r="U21" s="78" t="s">
        <v>23</v>
      </c>
      <c r="V21" s="76">
        <v>1996</v>
      </c>
      <c r="W21" s="76" t="s">
        <v>3</v>
      </c>
      <c r="X21" s="76" t="s">
        <v>3</v>
      </c>
      <c r="Y21" s="81" t="s">
        <v>389</v>
      </c>
      <c r="Z21" s="79">
        <v>26299</v>
      </c>
      <c r="AA21" s="82">
        <v>1972</v>
      </c>
      <c r="AB21" s="76">
        <f t="shared" si="0"/>
        <v>44</v>
      </c>
      <c r="AC21" s="78" t="s">
        <v>175</v>
      </c>
      <c r="AD21" s="83" t="s">
        <v>190</v>
      </c>
      <c r="AE21" s="84" t="s">
        <v>619</v>
      </c>
      <c r="AI21" s="66">
        <v>58</v>
      </c>
      <c r="AJ21" s="66">
        <f t="shared" si="1"/>
        <v>2030</v>
      </c>
      <c r="AK21" s="66" t="str">
        <f t="shared" si="2"/>
        <v>01</v>
      </c>
      <c r="AM21" s="66">
        <f t="shared" si="3"/>
        <v>2</v>
      </c>
      <c r="AN21" s="127">
        <v>1</v>
      </c>
      <c r="AO21" s="127">
        <f t="shared" si="4"/>
        <v>2</v>
      </c>
      <c r="AP21" s="127">
        <f t="shared" si="5"/>
        <v>2030</v>
      </c>
    </row>
    <row r="22" spans="1:42" ht="24.75" customHeight="1">
      <c r="A22" s="76">
        <f t="shared" si="6"/>
        <v>18</v>
      </c>
      <c r="B22" s="76"/>
      <c r="C22" s="77" t="s">
        <v>279</v>
      </c>
      <c r="D22" s="78" t="s">
        <v>64</v>
      </c>
      <c r="E22" s="76" t="s">
        <v>197</v>
      </c>
      <c r="F22" s="76"/>
      <c r="G22" s="76"/>
      <c r="H22" s="76"/>
      <c r="I22" s="76"/>
      <c r="J22" s="76"/>
      <c r="K22" s="76" t="s">
        <v>34</v>
      </c>
      <c r="L22" s="79">
        <v>40269</v>
      </c>
      <c r="M22" s="80" t="s">
        <v>381</v>
      </c>
      <c r="N22" s="80" t="s">
        <v>438</v>
      </c>
      <c r="O22" s="80" t="s">
        <v>381</v>
      </c>
      <c r="P22" s="79">
        <v>40544</v>
      </c>
      <c r="Q22" s="76">
        <v>14</v>
      </c>
      <c r="R22" s="76">
        <v>1</v>
      </c>
      <c r="S22" s="76"/>
      <c r="T22" s="76"/>
      <c r="U22" s="78" t="s">
        <v>65</v>
      </c>
      <c r="V22" s="76">
        <v>1999</v>
      </c>
      <c r="W22" s="76" t="s">
        <v>3</v>
      </c>
      <c r="X22" s="76" t="s">
        <v>3</v>
      </c>
      <c r="Y22" s="81" t="s">
        <v>621</v>
      </c>
      <c r="Z22" s="79">
        <v>25557</v>
      </c>
      <c r="AA22" s="82">
        <v>1969</v>
      </c>
      <c r="AB22" s="76">
        <f t="shared" si="0"/>
        <v>47</v>
      </c>
      <c r="AC22" s="78" t="s">
        <v>175</v>
      </c>
      <c r="AD22" s="83" t="s">
        <v>190</v>
      </c>
      <c r="AE22" s="84" t="s">
        <v>619</v>
      </c>
      <c r="AI22" s="66">
        <v>58</v>
      </c>
      <c r="AJ22" s="66">
        <f t="shared" si="1"/>
        <v>2027</v>
      </c>
      <c r="AK22" s="66" t="str">
        <f t="shared" si="2"/>
        <v>12</v>
      </c>
      <c r="AM22" s="66">
        <f t="shared" si="3"/>
        <v>13</v>
      </c>
      <c r="AN22" s="127">
        <v>1</v>
      </c>
      <c r="AO22" s="127">
        <f t="shared" si="4"/>
        <v>1</v>
      </c>
      <c r="AP22" s="127">
        <f t="shared" si="5"/>
        <v>2028</v>
      </c>
    </row>
    <row r="23" spans="1:42" ht="24.75" customHeight="1">
      <c r="A23" s="76">
        <f t="shared" si="6"/>
        <v>19</v>
      </c>
      <c r="B23" s="76"/>
      <c r="C23" s="77" t="s">
        <v>280</v>
      </c>
      <c r="D23" s="78" t="s">
        <v>66</v>
      </c>
      <c r="E23" s="76" t="s">
        <v>198</v>
      </c>
      <c r="F23" s="76"/>
      <c r="G23" s="76"/>
      <c r="H23" s="76"/>
      <c r="I23" s="76"/>
      <c r="J23" s="76"/>
      <c r="K23" s="76" t="s">
        <v>34</v>
      </c>
      <c r="L23" s="79">
        <v>40269</v>
      </c>
      <c r="M23" s="80" t="s">
        <v>381</v>
      </c>
      <c r="N23" s="80" t="s">
        <v>438</v>
      </c>
      <c r="O23" s="78" t="s">
        <v>381</v>
      </c>
      <c r="P23" s="79">
        <v>40544</v>
      </c>
      <c r="Q23" s="76">
        <v>10</v>
      </c>
      <c r="R23" s="76">
        <v>7</v>
      </c>
      <c r="S23" s="76"/>
      <c r="T23" s="76"/>
      <c r="U23" s="78" t="s">
        <v>67</v>
      </c>
      <c r="V23" s="76">
        <v>2001</v>
      </c>
      <c r="W23" s="76" t="s">
        <v>3</v>
      </c>
      <c r="X23" s="76" t="s">
        <v>3</v>
      </c>
      <c r="Y23" s="81" t="s">
        <v>391</v>
      </c>
      <c r="Z23" s="79">
        <v>28043</v>
      </c>
      <c r="AA23" s="82">
        <v>1976</v>
      </c>
      <c r="AB23" s="76">
        <f t="shared" si="0"/>
        <v>40</v>
      </c>
      <c r="AC23" s="78" t="s">
        <v>175</v>
      </c>
      <c r="AD23" s="83" t="s">
        <v>190</v>
      </c>
      <c r="AE23" s="84" t="s">
        <v>619</v>
      </c>
      <c r="AI23" s="66">
        <v>58</v>
      </c>
      <c r="AJ23" s="66">
        <f t="shared" si="1"/>
        <v>2034</v>
      </c>
      <c r="AK23" s="66" t="str">
        <f t="shared" si="2"/>
        <v>10</v>
      </c>
      <c r="AM23" s="66">
        <f t="shared" si="3"/>
        <v>11</v>
      </c>
      <c r="AN23" s="127">
        <v>1</v>
      </c>
      <c r="AO23" s="127">
        <f t="shared" si="4"/>
        <v>11</v>
      </c>
      <c r="AP23" s="127">
        <f t="shared" si="5"/>
        <v>2034</v>
      </c>
    </row>
    <row r="24" spans="1:42" ht="24.75" customHeight="1">
      <c r="A24" s="76">
        <f t="shared" si="6"/>
        <v>20</v>
      </c>
      <c r="B24" s="76"/>
      <c r="C24" s="77" t="s">
        <v>291</v>
      </c>
      <c r="D24" s="78" t="s">
        <v>61</v>
      </c>
      <c r="E24" s="76" t="s">
        <v>197</v>
      </c>
      <c r="F24" s="77" t="s">
        <v>365</v>
      </c>
      <c r="G24" s="76" t="s">
        <v>76</v>
      </c>
      <c r="H24" s="77" t="s">
        <v>363</v>
      </c>
      <c r="I24" s="76" t="s">
        <v>76</v>
      </c>
      <c r="J24" s="77" t="s">
        <v>364</v>
      </c>
      <c r="K24" s="76" t="s">
        <v>18</v>
      </c>
      <c r="L24" s="87" t="s">
        <v>489</v>
      </c>
      <c r="M24" s="80" t="s">
        <v>60</v>
      </c>
      <c r="N24" s="91" t="s">
        <v>431</v>
      </c>
      <c r="O24" s="78" t="s">
        <v>60</v>
      </c>
      <c r="P24" s="79">
        <v>38808</v>
      </c>
      <c r="Q24" s="76">
        <v>12</v>
      </c>
      <c r="R24" s="76">
        <v>4</v>
      </c>
      <c r="S24" s="76"/>
      <c r="T24" s="76"/>
      <c r="U24" s="78" t="s">
        <v>62</v>
      </c>
      <c r="V24" s="76">
        <v>1997</v>
      </c>
      <c r="W24" s="76" t="s">
        <v>3</v>
      </c>
      <c r="X24" s="76" t="s">
        <v>3</v>
      </c>
      <c r="Y24" s="81" t="s">
        <v>501</v>
      </c>
      <c r="Z24" s="87" t="s">
        <v>489</v>
      </c>
      <c r="AA24" s="82">
        <v>1970</v>
      </c>
      <c r="AB24" s="76">
        <f t="shared" si="0"/>
        <v>46</v>
      </c>
      <c r="AC24" s="78" t="s">
        <v>160</v>
      </c>
      <c r="AD24" s="83" t="s">
        <v>188</v>
      </c>
      <c r="AE24" s="84" t="s">
        <v>771</v>
      </c>
      <c r="AI24" s="66">
        <v>58</v>
      </c>
      <c r="AJ24" s="66">
        <f t="shared" si="1"/>
        <v>2028</v>
      </c>
      <c r="AK24" s="66" t="str">
        <f t="shared" si="2"/>
        <v>04</v>
      </c>
      <c r="AM24" s="66">
        <f t="shared" si="3"/>
        <v>5</v>
      </c>
      <c r="AN24" s="127">
        <v>1</v>
      </c>
      <c r="AO24" s="127">
        <f t="shared" si="4"/>
        <v>5</v>
      </c>
      <c r="AP24" s="127">
        <f t="shared" si="5"/>
        <v>2028</v>
      </c>
    </row>
    <row r="25" spans="1:42" ht="24.75" customHeight="1">
      <c r="A25" s="76">
        <f t="shared" si="6"/>
        <v>21</v>
      </c>
      <c r="B25" s="76"/>
      <c r="C25" s="77" t="s">
        <v>292</v>
      </c>
      <c r="D25" s="78" t="s">
        <v>63</v>
      </c>
      <c r="E25" s="76" t="s">
        <v>197</v>
      </c>
      <c r="F25" s="76"/>
      <c r="G25" s="76"/>
      <c r="H25" s="76"/>
      <c r="I25" s="76"/>
      <c r="J25" s="76"/>
      <c r="K25" s="76" t="s">
        <v>34</v>
      </c>
      <c r="L25" s="79">
        <v>40269</v>
      </c>
      <c r="M25" s="80" t="s">
        <v>381</v>
      </c>
      <c r="N25" s="80" t="s">
        <v>438</v>
      </c>
      <c r="O25" s="78" t="s">
        <v>381</v>
      </c>
      <c r="P25" s="79">
        <v>40544</v>
      </c>
      <c r="Q25" s="76">
        <v>10</v>
      </c>
      <c r="R25" s="76">
        <v>7</v>
      </c>
      <c r="S25" s="76"/>
      <c r="T25" s="76"/>
      <c r="U25" s="78" t="s">
        <v>62</v>
      </c>
      <c r="V25" s="76">
        <v>1998</v>
      </c>
      <c r="W25" s="76" t="s">
        <v>3</v>
      </c>
      <c r="X25" s="76" t="s">
        <v>3</v>
      </c>
      <c r="Y25" s="81" t="s">
        <v>626</v>
      </c>
      <c r="Z25" s="79">
        <v>26243</v>
      </c>
      <c r="AA25" s="82">
        <v>1971</v>
      </c>
      <c r="AB25" s="76">
        <f t="shared" si="0"/>
        <v>45</v>
      </c>
      <c r="AC25" s="78" t="s">
        <v>176</v>
      </c>
      <c r="AD25" s="83" t="s">
        <v>191</v>
      </c>
      <c r="AE25" s="84" t="s">
        <v>619</v>
      </c>
      <c r="AI25" s="66">
        <v>58</v>
      </c>
      <c r="AJ25" s="66">
        <f t="shared" si="1"/>
        <v>2029</v>
      </c>
      <c r="AK25" s="66" t="str">
        <f t="shared" si="2"/>
        <v>11</v>
      </c>
      <c r="AM25" s="66">
        <f t="shared" si="3"/>
        <v>12</v>
      </c>
      <c r="AN25" s="127">
        <v>1</v>
      </c>
      <c r="AO25" s="127">
        <f t="shared" si="4"/>
        <v>12</v>
      </c>
      <c r="AP25" s="127">
        <f t="shared" si="5"/>
        <v>2029</v>
      </c>
    </row>
    <row r="26" spans="1:42" ht="24.75" customHeight="1">
      <c r="A26" s="76">
        <f t="shared" si="6"/>
        <v>22</v>
      </c>
      <c r="B26" s="76"/>
      <c r="C26" s="77" t="s">
        <v>294</v>
      </c>
      <c r="D26" s="78" t="s">
        <v>70</v>
      </c>
      <c r="E26" s="76" t="s">
        <v>198</v>
      </c>
      <c r="F26" s="76"/>
      <c r="G26" s="76"/>
      <c r="H26" s="76"/>
      <c r="I26" s="76"/>
      <c r="J26" s="76"/>
      <c r="K26" s="76" t="s">
        <v>18</v>
      </c>
      <c r="L26" s="87" t="s">
        <v>825</v>
      </c>
      <c r="M26" s="80" t="s">
        <v>195</v>
      </c>
      <c r="N26" s="80" t="s">
        <v>348</v>
      </c>
      <c r="O26" s="78" t="s">
        <v>28</v>
      </c>
      <c r="P26" s="79">
        <v>40505</v>
      </c>
      <c r="Q26" s="76">
        <v>16</v>
      </c>
      <c r="R26" s="76">
        <v>7</v>
      </c>
      <c r="S26" s="76"/>
      <c r="T26" s="76"/>
      <c r="U26" s="78" t="s">
        <v>71</v>
      </c>
      <c r="V26" s="76">
        <v>2001</v>
      </c>
      <c r="W26" s="76" t="s">
        <v>3</v>
      </c>
      <c r="X26" s="76" t="s">
        <v>3</v>
      </c>
      <c r="Y26" s="81" t="s">
        <v>391</v>
      </c>
      <c r="Z26" s="79">
        <v>24973</v>
      </c>
      <c r="AA26" s="82">
        <v>1968</v>
      </c>
      <c r="AB26" s="76">
        <f t="shared" si="0"/>
        <v>48</v>
      </c>
      <c r="AC26" s="78" t="s">
        <v>341</v>
      </c>
      <c r="AD26" s="83" t="s">
        <v>191</v>
      </c>
      <c r="AE26" s="84" t="s">
        <v>607</v>
      </c>
      <c r="AI26" s="66">
        <v>58</v>
      </c>
      <c r="AJ26" s="66">
        <f t="shared" si="1"/>
        <v>2026</v>
      </c>
      <c r="AK26" s="66" t="str">
        <f t="shared" si="2"/>
        <v>05</v>
      </c>
      <c r="AM26" s="66">
        <f t="shared" si="3"/>
        <v>6</v>
      </c>
      <c r="AN26" s="127">
        <v>1</v>
      </c>
      <c r="AO26" s="127">
        <f t="shared" si="4"/>
        <v>6</v>
      </c>
      <c r="AP26" s="127">
        <f t="shared" si="5"/>
        <v>2026</v>
      </c>
    </row>
    <row r="27" spans="1:42" ht="24.75" customHeight="1">
      <c r="A27" s="76">
        <f t="shared" si="6"/>
        <v>23</v>
      </c>
      <c r="B27" s="76"/>
      <c r="C27" s="77" t="s">
        <v>241</v>
      </c>
      <c r="D27" s="78" t="s">
        <v>84</v>
      </c>
      <c r="E27" s="76" t="s">
        <v>198</v>
      </c>
      <c r="F27" s="76" t="s">
        <v>413</v>
      </c>
      <c r="G27" s="76"/>
      <c r="H27" s="76"/>
      <c r="I27" s="76"/>
      <c r="J27" s="76"/>
      <c r="K27" s="76" t="s">
        <v>34</v>
      </c>
      <c r="L27" s="79">
        <v>40817</v>
      </c>
      <c r="M27" s="80" t="s">
        <v>195</v>
      </c>
      <c r="N27" s="88" t="s">
        <v>348</v>
      </c>
      <c r="O27" s="78" t="s">
        <v>40</v>
      </c>
      <c r="P27" s="79">
        <v>39539</v>
      </c>
      <c r="Q27" s="76">
        <v>8</v>
      </c>
      <c r="R27" s="76">
        <v>7</v>
      </c>
      <c r="S27" s="76"/>
      <c r="T27" s="76"/>
      <c r="U27" s="78" t="s">
        <v>85</v>
      </c>
      <c r="V27" s="76">
        <v>2000</v>
      </c>
      <c r="W27" s="76" t="s">
        <v>3</v>
      </c>
      <c r="X27" s="76" t="s">
        <v>3</v>
      </c>
      <c r="Y27" s="81" t="s">
        <v>391</v>
      </c>
      <c r="Z27" s="79">
        <v>28235</v>
      </c>
      <c r="AA27" s="82">
        <v>1977</v>
      </c>
      <c r="AB27" s="76">
        <f t="shared" si="0"/>
        <v>39</v>
      </c>
      <c r="AC27" s="78" t="s">
        <v>320</v>
      </c>
      <c r="AD27" s="83" t="s">
        <v>186</v>
      </c>
      <c r="AE27" s="84" t="s">
        <v>577</v>
      </c>
      <c r="AI27" s="66">
        <v>58</v>
      </c>
      <c r="AJ27" s="66">
        <f t="shared" si="1"/>
        <v>2035</v>
      </c>
      <c r="AK27" s="66" t="str">
        <f t="shared" si="2"/>
        <v>04</v>
      </c>
      <c r="AM27" s="66">
        <f t="shared" si="3"/>
        <v>5</v>
      </c>
      <c r="AN27" s="127">
        <v>1</v>
      </c>
      <c r="AO27" s="127">
        <f t="shared" si="4"/>
        <v>5</v>
      </c>
      <c r="AP27" s="127">
        <f t="shared" si="5"/>
        <v>2035</v>
      </c>
    </row>
    <row r="28" spans="1:42" ht="24.75" customHeight="1">
      <c r="A28" s="76">
        <f t="shared" si="6"/>
        <v>24</v>
      </c>
      <c r="B28" s="76"/>
      <c r="C28" s="77" t="s">
        <v>324</v>
      </c>
      <c r="D28" s="78" t="s">
        <v>73</v>
      </c>
      <c r="E28" s="76" t="s">
        <v>197</v>
      </c>
      <c r="F28" s="76" t="s">
        <v>417</v>
      </c>
      <c r="G28" s="76"/>
      <c r="H28" s="76"/>
      <c r="I28" s="76"/>
      <c r="J28" s="76"/>
      <c r="K28" s="76" t="s">
        <v>34</v>
      </c>
      <c r="L28" s="79">
        <v>40817</v>
      </c>
      <c r="M28" s="80" t="s">
        <v>74</v>
      </c>
      <c r="N28" s="92" t="s">
        <v>442</v>
      </c>
      <c r="O28" s="93" t="s">
        <v>74</v>
      </c>
      <c r="P28" s="79">
        <v>37895</v>
      </c>
      <c r="Q28" s="76">
        <v>13</v>
      </c>
      <c r="R28" s="76">
        <v>4</v>
      </c>
      <c r="S28" s="76"/>
      <c r="T28" s="76"/>
      <c r="U28" s="78" t="s">
        <v>75</v>
      </c>
      <c r="V28" s="76">
        <v>2003</v>
      </c>
      <c r="W28" s="76" t="s">
        <v>3</v>
      </c>
      <c r="X28" s="76" t="s">
        <v>3</v>
      </c>
      <c r="Y28" s="81" t="s">
        <v>611</v>
      </c>
      <c r="Z28" s="79">
        <v>27939</v>
      </c>
      <c r="AA28" s="82">
        <v>1976</v>
      </c>
      <c r="AB28" s="76">
        <f t="shared" si="0"/>
        <v>40</v>
      </c>
      <c r="AC28" s="78" t="s">
        <v>487</v>
      </c>
      <c r="AD28" s="83" t="s">
        <v>189</v>
      </c>
      <c r="AE28" s="84" t="s">
        <v>613</v>
      </c>
      <c r="AI28" s="66">
        <v>58</v>
      </c>
      <c r="AJ28" s="66">
        <f t="shared" si="1"/>
        <v>2034</v>
      </c>
      <c r="AK28" s="66" t="str">
        <f t="shared" si="2"/>
        <v>06</v>
      </c>
      <c r="AM28" s="66">
        <f t="shared" si="3"/>
        <v>7</v>
      </c>
      <c r="AN28" s="127">
        <v>1</v>
      </c>
      <c r="AO28" s="127">
        <f t="shared" si="4"/>
        <v>7</v>
      </c>
      <c r="AP28" s="127">
        <f t="shared" si="5"/>
        <v>2034</v>
      </c>
    </row>
    <row r="29" spans="1:42" ht="24.75" customHeight="1">
      <c r="A29" s="76">
        <f t="shared" si="6"/>
        <v>25</v>
      </c>
      <c r="B29" s="76"/>
      <c r="C29" s="77" t="s">
        <v>309</v>
      </c>
      <c r="D29" s="78" t="s">
        <v>83</v>
      </c>
      <c r="E29" s="76" t="s">
        <v>198</v>
      </c>
      <c r="F29" s="76" t="s">
        <v>412</v>
      </c>
      <c r="G29" s="76"/>
      <c r="H29" s="76"/>
      <c r="I29" s="76"/>
      <c r="J29" s="76"/>
      <c r="K29" s="76" t="s">
        <v>34</v>
      </c>
      <c r="L29" s="79">
        <v>40817</v>
      </c>
      <c r="M29" s="80" t="s">
        <v>195</v>
      </c>
      <c r="N29" s="88" t="s">
        <v>348</v>
      </c>
      <c r="O29" s="78" t="s">
        <v>312</v>
      </c>
      <c r="P29" s="79">
        <v>39539</v>
      </c>
      <c r="Q29" s="76">
        <v>8</v>
      </c>
      <c r="R29" s="76">
        <v>7</v>
      </c>
      <c r="S29" s="76"/>
      <c r="T29" s="76"/>
      <c r="U29" s="78" t="s">
        <v>29</v>
      </c>
      <c r="V29" s="76">
        <v>2000</v>
      </c>
      <c r="W29" s="76" t="s">
        <v>3</v>
      </c>
      <c r="X29" s="76" t="s">
        <v>3</v>
      </c>
      <c r="Y29" s="81" t="s">
        <v>635</v>
      </c>
      <c r="Z29" s="79">
        <v>28065</v>
      </c>
      <c r="AA29" s="82">
        <v>1976</v>
      </c>
      <c r="AB29" s="76">
        <f t="shared" si="0"/>
        <v>40</v>
      </c>
      <c r="AC29" s="78" t="s">
        <v>321</v>
      </c>
      <c r="AD29" s="83" t="s">
        <v>193</v>
      </c>
      <c r="AE29" s="84" t="s">
        <v>637</v>
      </c>
      <c r="AI29" s="66">
        <v>58</v>
      </c>
      <c r="AJ29" s="66">
        <f t="shared" si="1"/>
        <v>2034</v>
      </c>
      <c r="AK29" s="66" t="str">
        <f t="shared" si="2"/>
        <v>11</v>
      </c>
      <c r="AM29" s="66">
        <f t="shared" si="3"/>
        <v>12</v>
      </c>
      <c r="AN29" s="127">
        <v>1</v>
      </c>
      <c r="AO29" s="127">
        <f t="shared" si="4"/>
        <v>12</v>
      </c>
      <c r="AP29" s="127">
        <f t="shared" si="5"/>
        <v>2034</v>
      </c>
    </row>
    <row r="30" spans="1:42" ht="24.75" customHeight="1">
      <c r="A30" s="76">
        <f t="shared" si="6"/>
        <v>26</v>
      </c>
      <c r="B30" s="76"/>
      <c r="C30" s="77" t="s">
        <v>248</v>
      </c>
      <c r="D30" s="78" t="s">
        <v>94</v>
      </c>
      <c r="E30" s="76" t="s">
        <v>198</v>
      </c>
      <c r="F30" s="76"/>
      <c r="G30" s="76"/>
      <c r="H30" s="76"/>
      <c r="I30" s="76"/>
      <c r="J30" s="76"/>
      <c r="K30" s="76" t="s">
        <v>34</v>
      </c>
      <c r="L30" s="79">
        <v>41000</v>
      </c>
      <c r="M30" s="80" t="s">
        <v>195</v>
      </c>
      <c r="N30" s="88" t="s">
        <v>348</v>
      </c>
      <c r="O30" s="93" t="s">
        <v>313</v>
      </c>
      <c r="P30" s="79">
        <v>38749</v>
      </c>
      <c r="Q30" s="76">
        <v>7</v>
      </c>
      <c r="R30" s="76">
        <v>6</v>
      </c>
      <c r="S30" s="76"/>
      <c r="T30" s="76"/>
      <c r="U30" s="78" t="s">
        <v>7</v>
      </c>
      <c r="V30" s="76">
        <v>1996</v>
      </c>
      <c r="W30" s="76" t="s">
        <v>3</v>
      </c>
      <c r="X30" s="76" t="s">
        <v>3</v>
      </c>
      <c r="Y30" s="81" t="s">
        <v>391</v>
      </c>
      <c r="Z30" s="79">
        <v>25762</v>
      </c>
      <c r="AA30" s="82">
        <v>1970</v>
      </c>
      <c r="AB30" s="76">
        <f t="shared" si="0"/>
        <v>46</v>
      </c>
      <c r="AC30" s="78" t="s">
        <v>454</v>
      </c>
      <c r="AD30" s="83" t="s">
        <v>190</v>
      </c>
      <c r="AE30" s="84" t="s">
        <v>601</v>
      </c>
      <c r="AI30" s="66">
        <v>58</v>
      </c>
      <c r="AJ30" s="66">
        <f t="shared" si="1"/>
        <v>2028</v>
      </c>
      <c r="AK30" s="66" t="str">
        <f t="shared" si="2"/>
        <v>07</v>
      </c>
      <c r="AM30" s="66">
        <f t="shared" si="3"/>
        <v>8</v>
      </c>
      <c r="AN30" s="127">
        <v>1</v>
      </c>
      <c r="AO30" s="127">
        <f t="shared" si="4"/>
        <v>8</v>
      </c>
      <c r="AP30" s="127">
        <f t="shared" si="5"/>
        <v>2028</v>
      </c>
    </row>
    <row r="31" spans="1:42" ht="24.75" customHeight="1">
      <c r="A31" s="76">
        <f t="shared" si="6"/>
        <v>27</v>
      </c>
      <c r="B31" s="76"/>
      <c r="C31" s="77" t="s">
        <v>243</v>
      </c>
      <c r="D31" s="78" t="s">
        <v>86</v>
      </c>
      <c r="E31" s="76" t="s">
        <v>198</v>
      </c>
      <c r="F31" s="76"/>
      <c r="G31" s="76"/>
      <c r="H31" s="76"/>
      <c r="I31" s="76"/>
      <c r="J31" s="76"/>
      <c r="K31" s="76" t="s">
        <v>34</v>
      </c>
      <c r="L31" s="79">
        <v>41000</v>
      </c>
      <c r="M31" s="80" t="s">
        <v>60</v>
      </c>
      <c r="N31" s="94" t="s">
        <v>450</v>
      </c>
      <c r="O31" s="78" t="s">
        <v>60</v>
      </c>
      <c r="P31" s="79">
        <v>39539</v>
      </c>
      <c r="Q31" s="76">
        <v>8</v>
      </c>
      <c r="R31" s="76">
        <v>7</v>
      </c>
      <c r="S31" s="76">
        <v>8</v>
      </c>
      <c r="T31" s="76">
        <v>4</v>
      </c>
      <c r="U31" s="78" t="s">
        <v>29</v>
      </c>
      <c r="V31" s="76">
        <v>2003</v>
      </c>
      <c r="W31" s="76" t="s">
        <v>3</v>
      </c>
      <c r="X31" s="76" t="s">
        <v>3</v>
      </c>
      <c r="Y31" s="81" t="s">
        <v>391</v>
      </c>
      <c r="Z31" s="79">
        <v>29247</v>
      </c>
      <c r="AA31" s="82">
        <v>1980</v>
      </c>
      <c r="AB31" s="76">
        <f t="shared" si="0"/>
        <v>36</v>
      </c>
      <c r="AC31" s="78" t="s">
        <v>163</v>
      </c>
      <c r="AD31" s="83" t="s">
        <v>188</v>
      </c>
      <c r="AE31" s="84" t="s">
        <v>690</v>
      </c>
      <c r="AI31" s="66">
        <v>58</v>
      </c>
      <c r="AJ31" s="66">
        <f t="shared" si="1"/>
        <v>2038</v>
      </c>
      <c r="AK31" s="66" t="str">
        <f t="shared" si="2"/>
        <v>01</v>
      </c>
      <c r="AM31" s="66">
        <f t="shared" si="3"/>
        <v>2</v>
      </c>
      <c r="AN31" s="127">
        <v>1</v>
      </c>
      <c r="AO31" s="127">
        <f t="shared" si="4"/>
        <v>2</v>
      </c>
      <c r="AP31" s="127">
        <f t="shared" si="5"/>
        <v>2038</v>
      </c>
    </row>
    <row r="32" spans="1:42" ht="24.75" customHeight="1">
      <c r="A32" s="76">
        <f t="shared" si="6"/>
        <v>28</v>
      </c>
      <c r="B32" s="76"/>
      <c r="C32" s="77" t="s">
        <v>246</v>
      </c>
      <c r="D32" s="78" t="s">
        <v>91</v>
      </c>
      <c r="E32" s="76" t="s">
        <v>197</v>
      </c>
      <c r="F32" s="76"/>
      <c r="G32" s="76"/>
      <c r="H32" s="76"/>
      <c r="I32" s="76"/>
      <c r="J32" s="76"/>
      <c r="K32" s="76" t="s">
        <v>34</v>
      </c>
      <c r="L32" s="79">
        <v>41000</v>
      </c>
      <c r="M32" s="80" t="s">
        <v>195</v>
      </c>
      <c r="N32" s="88" t="s">
        <v>348</v>
      </c>
      <c r="O32" s="78" t="s">
        <v>344</v>
      </c>
      <c r="P32" s="79">
        <v>40505</v>
      </c>
      <c r="Q32" s="76">
        <v>5</v>
      </c>
      <c r="R32" s="76">
        <v>7</v>
      </c>
      <c r="S32" s="76"/>
      <c r="T32" s="76"/>
      <c r="U32" s="78" t="s">
        <v>71</v>
      </c>
      <c r="V32" s="76">
        <v>1997</v>
      </c>
      <c r="W32" s="76" t="s">
        <v>3</v>
      </c>
      <c r="X32" s="76" t="s">
        <v>3</v>
      </c>
      <c r="Y32" s="81" t="s">
        <v>596</v>
      </c>
      <c r="Z32" s="79">
        <v>25484</v>
      </c>
      <c r="AA32" s="82">
        <v>1969</v>
      </c>
      <c r="AB32" s="76">
        <f t="shared" si="0"/>
        <v>47</v>
      </c>
      <c r="AC32" s="78" t="s">
        <v>345</v>
      </c>
      <c r="AD32" s="83" t="s">
        <v>190</v>
      </c>
      <c r="AE32" s="84" t="s">
        <v>598</v>
      </c>
      <c r="AI32" s="66">
        <v>58</v>
      </c>
      <c r="AJ32" s="66">
        <f t="shared" si="1"/>
        <v>2027</v>
      </c>
      <c r="AK32" s="66" t="str">
        <f t="shared" si="2"/>
        <v>10</v>
      </c>
      <c r="AM32" s="66">
        <f t="shared" si="3"/>
        <v>11</v>
      </c>
      <c r="AN32" s="127">
        <v>1</v>
      </c>
      <c r="AO32" s="127">
        <f t="shared" si="4"/>
        <v>11</v>
      </c>
      <c r="AP32" s="127">
        <f t="shared" si="5"/>
        <v>2027</v>
      </c>
    </row>
    <row r="33" spans="1:42" ht="24.75" customHeight="1">
      <c r="A33" s="76">
        <f t="shared" si="6"/>
        <v>29</v>
      </c>
      <c r="B33" s="76"/>
      <c r="C33" s="77" t="s">
        <v>281</v>
      </c>
      <c r="D33" s="78" t="s">
        <v>82</v>
      </c>
      <c r="E33" s="76" t="s">
        <v>197</v>
      </c>
      <c r="F33" s="76"/>
      <c r="G33" s="76"/>
      <c r="H33" s="76"/>
      <c r="I33" s="76"/>
      <c r="J33" s="76"/>
      <c r="K33" s="76" t="s">
        <v>34</v>
      </c>
      <c r="L33" s="79">
        <v>41000</v>
      </c>
      <c r="M33" s="80" t="s">
        <v>381</v>
      </c>
      <c r="N33" s="88" t="s">
        <v>438</v>
      </c>
      <c r="O33" s="78" t="s">
        <v>381</v>
      </c>
      <c r="P33" s="79">
        <v>40544</v>
      </c>
      <c r="Q33" s="76">
        <v>8</v>
      </c>
      <c r="R33" s="76">
        <v>7</v>
      </c>
      <c r="S33" s="76">
        <v>8</v>
      </c>
      <c r="T33" s="76">
        <v>4</v>
      </c>
      <c r="U33" s="78" t="s">
        <v>65</v>
      </c>
      <c r="V33" s="76">
        <v>1999</v>
      </c>
      <c r="W33" s="76" t="s">
        <v>3</v>
      </c>
      <c r="X33" s="76" t="s">
        <v>3</v>
      </c>
      <c r="Y33" s="81" t="s">
        <v>624</v>
      </c>
      <c r="Z33" s="79">
        <v>26877</v>
      </c>
      <c r="AA33" s="82">
        <v>1973</v>
      </c>
      <c r="AB33" s="76">
        <f t="shared" si="0"/>
        <v>43</v>
      </c>
      <c r="AC33" s="78" t="s">
        <v>175</v>
      </c>
      <c r="AD33" s="83" t="s">
        <v>190</v>
      </c>
      <c r="AE33" s="84" t="s">
        <v>619</v>
      </c>
      <c r="AI33" s="66">
        <v>58</v>
      </c>
      <c r="AJ33" s="66">
        <f t="shared" si="1"/>
        <v>2031</v>
      </c>
      <c r="AK33" s="66" t="str">
        <f t="shared" si="2"/>
        <v>08</v>
      </c>
      <c r="AM33" s="66">
        <f t="shared" si="3"/>
        <v>9</v>
      </c>
      <c r="AN33" s="127">
        <v>1</v>
      </c>
      <c r="AO33" s="127">
        <f t="shared" si="4"/>
        <v>9</v>
      </c>
      <c r="AP33" s="127">
        <f t="shared" si="5"/>
        <v>2031</v>
      </c>
    </row>
    <row r="34" spans="1:42" ht="24.75" customHeight="1">
      <c r="A34" s="76">
        <f t="shared" si="6"/>
        <v>30</v>
      </c>
      <c r="B34" s="76"/>
      <c r="C34" s="77" t="s">
        <v>293</v>
      </c>
      <c r="D34" s="78" t="s">
        <v>81</v>
      </c>
      <c r="E34" s="76" t="s">
        <v>197</v>
      </c>
      <c r="F34" s="76"/>
      <c r="G34" s="76"/>
      <c r="H34" s="76"/>
      <c r="I34" s="76"/>
      <c r="J34" s="76"/>
      <c r="K34" s="76" t="s">
        <v>34</v>
      </c>
      <c r="L34" s="79">
        <v>41000</v>
      </c>
      <c r="M34" s="80" t="s">
        <v>195</v>
      </c>
      <c r="N34" s="88" t="s">
        <v>348</v>
      </c>
      <c r="O34" s="93" t="s">
        <v>342</v>
      </c>
      <c r="P34" s="79">
        <v>40505</v>
      </c>
      <c r="Q34" s="76">
        <v>8</v>
      </c>
      <c r="R34" s="76">
        <v>7</v>
      </c>
      <c r="S34" s="76"/>
      <c r="T34" s="76"/>
      <c r="U34" s="78" t="s">
        <v>29</v>
      </c>
      <c r="V34" s="76">
        <v>2004</v>
      </c>
      <c r="W34" s="76" t="s">
        <v>3</v>
      </c>
      <c r="X34" s="76" t="s">
        <v>3</v>
      </c>
      <c r="Y34" s="81" t="s">
        <v>603</v>
      </c>
      <c r="Z34" s="79">
        <v>28947</v>
      </c>
      <c r="AA34" s="82">
        <v>1979</v>
      </c>
      <c r="AB34" s="76">
        <f t="shared" si="0"/>
        <v>37</v>
      </c>
      <c r="AC34" s="78" t="s">
        <v>343</v>
      </c>
      <c r="AD34" s="83" t="s">
        <v>191</v>
      </c>
      <c r="AE34" s="84" t="s">
        <v>605</v>
      </c>
      <c r="AI34" s="66">
        <v>58</v>
      </c>
      <c r="AJ34" s="66">
        <f t="shared" si="1"/>
        <v>2037</v>
      </c>
      <c r="AK34" s="66" t="str">
        <f t="shared" si="2"/>
        <v>04</v>
      </c>
      <c r="AM34" s="66">
        <f t="shared" si="3"/>
        <v>5</v>
      </c>
      <c r="AN34" s="127">
        <v>1</v>
      </c>
      <c r="AO34" s="127">
        <f t="shared" si="4"/>
        <v>5</v>
      </c>
      <c r="AP34" s="127">
        <f t="shared" si="5"/>
        <v>2037</v>
      </c>
    </row>
    <row r="35" spans="1:42" ht="24.75" customHeight="1">
      <c r="A35" s="76">
        <f t="shared" si="6"/>
        <v>31</v>
      </c>
      <c r="B35" s="76"/>
      <c r="C35" s="77" t="s">
        <v>227</v>
      </c>
      <c r="D35" s="78" t="s">
        <v>49</v>
      </c>
      <c r="E35" s="76" t="s">
        <v>198</v>
      </c>
      <c r="F35" s="77" t="s">
        <v>361</v>
      </c>
      <c r="G35" s="76" t="s">
        <v>132</v>
      </c>
      <c r="H35" s="77" t="s">
        <v>362</v>
      </c>
      <c r="I35" s="76"/>
      <c r="J35" s="76"/>
      <c r="K35" s="76" t="s">
        <v>43</v>
      </c>
      <c r="L35" s="79">
        <v>36982</v>
      </c>
      <c r="M35" s="80" t="s">
        <v>195</v>
      </c>
      <c r="N35" s="91" t="s">
        <v>452</v>
      </c>
      <c r="O35" s="78" t="s">
        <v>35</v>
      </c>
      <c r="P35" s="79">
        <v>36982</v>
      </c>
      <c r="Q35" s="76">
        <v>25</v>
      </c>
      <c r="R35" s="76">
        <v>4</v>
      </c>
      <c r="S35" s="76"/>
      <c r="T35" s="76"/>
      <c r="U35" s="78" t="s">
        <v>50</v>
      </c>
      <c r="V35" s="76">
        <v>1980</v>
      </c>
      <c r="W35" s="76" t="s">
        <v>11</v>
      </c>
      <c r="X35" s="76" t="s">
        <v>134</v>
      </c>
      <c r="Y35" s="81" t="s">
        <v>405</v>
      </c>
      <c r="Z35" s="79">
        <v>22281</v>
      </c>
      <c r="AA35" s="82">
        <v>1960</v>
      </c>
      <c r="AB35" s="76">
        <f t="shared" si="0"/>
        <v>56</v>
      </c>
      <c r="AC35" s="78" t="s">
        <v>162</v>
      </c>
      <c r="AD35" s="83" t="s">
        <v>186</v>
      </c>
      <c r="AE35" s="84" t="s">
        <v>752</v>
      </c>
      <c r="AI35" s="66">
        <v>58</v>
      </c>
      <c r="AJ35" s="66">
        <f t="shared" si="1"/>
        <v>2018</v>
      </c>
      <c r="AK35" s="66" t="str">
        <f t="shared" si="2"/>
        <v>12</v>
      </c>
      <c r="AM35" s="66">
        <f t="shared" si="3"/>
        <v>13</v>
      </c>
      <c r="AN35" s="127">
        <v>1</v>
      </c>
      <c r="AO35" s="127">
        <f t="shared" si="4"/>
        <v>1</v>
      </c>
      <c r="AP35" s="127">
        <f t="shared" si="5"/>
        <v>2019</v>
      </c>
    </row>
    <row r="36" spans="1:42" ht="24.75" customHeight="1">
      <c r="A36" s="76">
        <f t="shared" si="6"/>
        <v>32</v>
      </c>
      <c r="B36" s="76"/>
      <c r="C36" s="77" t="s">
        <v>237</v>
      </c>
      <c r="D36" s="78" t="s">
        <v>48</v>
      </c>
      <c r="E36" s="76" t="s">
        <v>197</v>
      </c>
      <c r="F36" s="76"/>
      <c r="G36" s="76"/>
      <c r="H36" s="76"/>
      <c r="I36" s="76"/>
      <c r="J36" s="76"/>
      <c r="K36" s="76" t="s">
        <v>43</v>
      </c>
      <c r="L36" s="79">
        <v>36982</v>
      </c>
      <c r="M36" s="80" t="s">
        <v>195</v>
      </c>
      <c r="N36" s="94" t="s">
        <v>446</v>
      </c>
      <c r="O36" s="78" t="s">
        <v>35</v>
      </c>
      <c r="P36" s="79">
        <v>36982</v>
      </c>
      <c r="Q36" s="76">
        <v>26</v>
      </c>
      <c r="R36" s="76">
        <v>4</v>
      </c>
      <c r="S36" s="76"/>
      <c r="T36" s="76"/>
      <c r="U36" s="78" t="s">
        <v>14</v>
      </c>
      <c r="V36" s="76">
        <v>1979</v>
      </c>
      <c r="W36" s="76" t="s">
        <v>11</v>
      </c>
      <c r="X36" s="76" t="s">
        <v>134</v>
      </c>
      <c r="Y36" s="81" t="s">
        <v>766</v>
      </c>
      <c r="Z36" s="79">
        <v>21701</v>
      </c>
      <c r="AA36" s="82">
        <v>1959</v>
      </c>
      <c r="AB36" s="76">
        <f t="shared" si="0"/>
        <v>57</v>
      </c>
      <c r="AC36" s="78" t="s">
        <v>163</v>
      </c>
      <c r="AD36" s="83" t="s">
        <v>188</v>
      </c>
      <c r="AE36" s="84" t="s">
        <v>765</v>
      </c>
      <c r="AI36" s="66">
        <v>58</v>
      </c>
      <c r="AJ36" s="66">
        <f t="shared" si="1"/>
        <v>2017</v>
      </c>
      <c r="AK36" s="66" t="str">
        <f t="shared" si="2"/>
        <v>05</v>
      </c>
      <c r="AM36" s="66">
        <f t="shared" si="3"/>
        <v>6</v>
      </c>
      <c r="AN36" s="152">
        <v>1</v>
      </c>
      <c r="AO36" s="152">
        <f t="shared" si="4"/>
        <v>6</v>
      </c>
      <c r="AP36" s="152">
        <f t="shared" si="5"/>
        <v>2017</v>
      </c>
    </row>
    <row r="37" spans="1:42" ht="24.75" customHeight="1">
      <c r="A37" s="76">
        <f t="shared" si="6"/>
        <v>33</v>
      </c>
      <c r="B37" s="76"/>
      <c r="C37" s="77" t="s">
        <v>236</v>
      </c>
      <c r="D37" s="78" t="s">
        <v>46</v>
      </c>
      <c r="E37" s="76" t="s">
        <v>198</v>
      </c>
      <c r="F37" s="76"/>
      <c r="G37" s="76"/>
      <c r="H37" s="76"/>
      <c r="I37" s="76"/>
      <c r="J37" s="76"/>
      <c r="K37" s="76" t="s">
        <v>43</v>
      </c>
      <c r="L37" s="79">
        <v>36982</v>
      </c>
      <c r="M37" s="80" t="s">
        <v>195</v>
      </c>
      <c r="N37" s="94" t="s">
        <v>429</v>
      </c>
      <c r="O37" s="78" t="s">
        <v>35</v>
      </c>
      <c r="P37" s="79">
        <v>36982</v>
      </c>
      <c r="Q37" s="76">
        <v>24</v>
      </c>
      <c r="R37" s="76">
        <v>4</v>
      </c>
      <c r="S37" s="76"/>
      <c r="T37" s="76"/>
      <c r="U37" s="78" t="s">
        <v>47</v>
      </c>
      <c r="V37" s="76">
        <v>1977</v>
      </c>
      <c r="W37" s="76" t="s">
        <v>11</v>
      </c>
      <c r="X37" s="76" t="s">
        <v>134</v>
      </c>
      <c r="Y37" s="81" t="s">
        <v>405</v>
      </c>
      <c r="Z37" s="79">
        <v>21555</v>
      </c>
      <c r="AA37" s="82">
        <v>1959</v>
      </c>
      <c r="AB37" s="76">
        <f t="shared" si="0"/>
        <v>57</v>
      </c>
      <c r="AC37" s="78" t="s">
        <v>160</v>
      </c>
      <c r="AD37" s="83" t="s">
        <v>188</v>
      </c>
      <c r="AE37" s="84" t="s">
        <v>757</v>
      </c>
      <c r="AI37" s="66">
        <v>58</v>
      </c>
      <c r="AJ37" s="66">
        <f t="shared" si="1"/>
        <v>2017</v>
      </c>
      <c r="AK37" s="66" t="str">
        <f t="shared" si="2"/>
        <v>01</v>
      </c>
      <c r="AM37" s="66">
        <f t="shared" si="3"/>
        <v>2</v>
      </c>
      <c r="AN37" s="152">
        <v>1</v>
      </c>
      <c r="AO37" s="152">
        <f t="shared" si="4"/>
        <v>2</v>
      </c>
      <c r="AP37" s="152">
        <f t="shared" si="5"/>
        <v>2017</v>
      </c>
    </row>
    <row r="38" spans="1:42" ht="24.75" customHeight="1">
      <c r="A38" s="76">
        <f t="shared" si="6"/>
        <v>34</v>
      </c>
      <c r="B38" s="76"/>
      <c r="C38" s="77" t="s">
        <v>714</v>
      </c>
      <c r="D38" s="78" t="s">
        <v>51</v>
      </c>
      <c r="E38" s="76" t="s">
        <v>197</v>
      </c>
      <c r="F38" s="76"/>
      <c r="G38" s="76"/>
      <c r="H38" s="76"/>
      <c r="I38" s="76"/>
      <c r="J38" s="76"/>
      <c r="K38" s="76" t="s">
        <v>43</v>
      </c>
      <c r="L38" s="79">
        <v>36982</v>
      </c>
      <c r="M38" s="80" t="s">
        <v>195</v>
      </c>
      <c r="N38" s="94" t="s">
        <v>448</v>
      </c>
      <c r="O38" s="78" t="s">
        <v>35</v>
      </c>
      <c r="P38" s="79">
        <v>36982</v>
      </c>
      <c r="Q38" s="76">
        <v>25</v>
      </c>
      <c r="R38" s="76">
        <v>4</v>
      </c>
      <c r="S38" s="76"/>
      <c r="T38" s="76"/>
      <c r="U38" s="78" t="s">
        <v>14</v>
      </c>
      <c r="V38" s="76">
        <v>1981</v>
      </c>
      <c r="W38" s="76" t="s">
        <v>11</v>
      </c>
      <c r="X38" s="76" t="s">
        <v>134</v>
      </c>
      <c r="Y38" s="81" t="s">
        <v>715</v>
      </c>
      <c r="Z38" s="79">
        <v>23376</v>
      </c>
      <c r="AA38" s="82">
        <v>1963</v>
      </c>
      <c r="AB38" s="76">
        <f t="shared" si="0"/>
        <v>53</v>
      </c>
      <c r="AC38" s="78" t="s">
        <v>160</v>
      </c>
      <c r="AD38" s="83" t="s">
        <v>188</v>
      </c>
      <c r="AE38" s="84" t="s">
        <v>713</v>
      </c>
      <c r="AI38" s="66">
        <v>58</v>
      </c>
      <c r="AJ38" s="66">
        <f t="shared" si="1"/>
        <v>2021</v>
      </c>
      <c r="AK38" s="66" t="str">
        <f t="shared" si="2"/>
        <v>12</v>
      </c>
      <c r="AM38" s="66">
        <f t="shared" si="3"/>
        <v>13</v>
      </c>
      <c r="AN38" s="127">
        <v>1</v>
      </c>
      <c r="AO38" s="127">
        <f t="shared" si="4"/>
        <v>1</v>
      </c>
      <c r="AP38" s="127">
        <f t="shared" si="5"/>
        <v>2022</v>
      </c>
    </row>
    <row r="39" spans="1:42" ht="24.75" customHeight="1">
      <c r="A39" s="76">
        <f t="shared" si="6"/>
        <v>35</v>
      </c>
      <c r="B39" s="76"/>
      <c r="C39" s="77" t="s">
        <v>238</v>
      </c>
      <c r="D39" s="78" t="s">
        <v>52</v>
      </c>
      <c r="E39" s="76" t="s">
        <v>197</v>
      </c>
      <c r="F39" s="76"/>
      <c r="G39" s="76"/>
      <c r="H39" s="76"/>
      <c r="I39" s="76"/>
      <c r="J39" s="76"/>
      <c r="K39" s="76" t="s">
        <v>43</v>
      </c>
      <c r="L39" s="79">
        <v>37165</v>
      </c>
      <c r="M39" s="80" t="s">
        <v>195</v>
      </c>
      <c r="N39" s="94" t="s">
        <v>448</v>
      </c>
      <c r="O39" s="78" t="s">
        <v>35</v>
      </c>
      <c r="P39" s="79">
        <v>37165</v>
      </c>
      <c r="Q39" s="76">
        <v>10</v>
      </c>
      <c r="R39" s="76">
        <v>6</v>
      </c>
      <c r="S39" s="76"/>
      <c r="T39" s="76"/>
      <c r="U39" s="78" t="s">
        <v>45</v>
      </c>
      <c r="V39" s="76">
        <v>1979</v>
      </c>
      <c r="W39" s="76" t="s">
        <v>11</v>
      </c>
      <c r="X39" s="76" t="s">
        <v>134</v>
      </c>
      <c r="Y39" s="81" t="s">
        <v>400</v>
      </c>
      <c r="Z39" s="79">
        <v>21366</v>
      </c>
      <c r="AA39" s="82">
        <v>1958</v>
      </c>
      <c r="AB39" s="76">
        <f t="shared" si="0"/>
        <v>58</v>
      </c>
      <c r="AC39" s="78" t="s">
        <v>160</v>
      </c>
      <c r="AD39" s="83" t="s">
        <v>188</v>
      </c>
      <c r="AE39" s="84" t="s">
        <v>713</v>
      </c>
      <c r="AI39" s="66">
        <v>58</v>
      </c>
      <c r="AJ39" s="66">
        <f t="shared" si="1"/>
        <v>2016</v>
      </c>
      <c r="AK39" s="66" t="str">
        <f t="shared" si="2"/>
        <v>06</v>
      </c>
      <c r="AM39" s="66">
        <f t="shared" si="3"/>
        <v>7</v>
      </c>
      <c r="AN39" s="152">
        <v>1</v>
      </c>
      <c r="AO39" s="152">
        <f t="shared" si="4"/>
        <v>7</v>
      </c>
      <c r="AP39" s="152">
        <f t="shared" si="5"/>
        <v>2016</v>
      </c>
    </row>
    <row r="40" spans="1:42" ht="24.75" customHeight="1">
      <c r="A40" s="76">
        <f t="shared" si="6"/>
        <v>36</v>
      </c>
      <c r="B40" s="76"/>
      <c r="C40" s="77" t="s">
        <v>239</v>
      </c>
      <c r="D40" s="78" t="s">
        <v>53</v>
      </c>
      <c r="E40" s="76" t="s">
        <v>197</v>
      </c>
      <c r="F40" s="76"/>
      <c r="G40" s="76"/>
      <c r="H40" s="76"/>
      <c r="I40" s="76"/>
      <c r="J40" s="76"/>
      <c r="K40" s="76" t="s">
        <v>43</v>
      </c>
      <c r="L40" s="79">
        <v>37347</v>
      </c>
      <c r="M40" s="80" t="s">
        <v>195</v>
      </c>
      <c r="N40" s="88" t="s">
        <v>428</v>
      </c>
      <c r="O40" s="78" t="s">
        <v>35</v>
      </c>
      <c r="P40" s="79">
        <v>37347</v>
      </c>
      <c r="Q40" s="76">
        <v>26</v>
      </c>
      <c r="R40" s="76">
        <v>4</v>
      </c>
      <c r="S40" s="76"/>
      <c r="T40" s="76"/>
      <c r="U40" s="78" t="s">
        <v>45</v>
      </c>
      <c r="V40" s="76">
        <v>1979</v>
      </c>
      <c r="W40" s="76" t="s">
        <v>11</v>
      </c>
      <c r="X40" s="76" t="s">
        <v>134</v>
      </c>
      <c r="Y40" s="81" t="s">
        <v>666</v>
      </c>
      <c r="Z40" s="79">
        <v>21915</v>
      </c>
      <c r="AA40" s="82">
        <v>1959</v>
      </c>
      <c r="AB40" s="76">
        <f t="shared" si="0"/>
        <v>57</v>
      </c>
      <c r="AC40" s="78" t="s">
        <v>160</v>
      </c>
      <c r="AD40" s="83" t="s">
        <v>188</v>
      </c>
      <c r="AE40" s="84" t="s">
        <v>777</v>
      </c>
      <c r="AI40" s="66">
        <v>58</v>
      </c>
      <c r="AJ40" s="66">
        <f t="shared" si="1"/>
        <v>2017</v>
      </c>
      <c r="AK40" s="66" t="str">
        <f t="shared" si="2"/>
        <v>12</v>
      </c>
      <c r="AM40" s="66">
        <f t="shared" si="3"/>
        <v>13</v>
      </c>
      <c r="AN40" s="127">
        <v>1</v>
      </c>
      <c r="AO40" s="127">
        <f t="shared" si="4"/>
        <v>1</v>
      </c>
      <c r="AP40" s="127">
        <f t="shared" si="5"/>
        <v>2018</v>
      </c>
    </row>
    <row r="41" spans="1:42" ht="24.75" customHeight="1">
      <c r="A41" s="76">
        <f t="shared" si="6"/>
        <v>37</v>
      </c>
      <c r="B41" s="76"/>
      <c r="C41" s="77" t="s">
        <v>300</v>
      </c>
      <c r="D41" s="78" t="s">
        <v>54</v>
      </c>
      <c r="E41" s="76" t="s">
        <v>197</v>
      </c>
      <c r="F41" s="76"/>
      <c r="G41" s="76"/>
      <c r="H41" s="76"/>
      <c r="I41" s="76"/>
      <c r="J41" s="76"/>
      <c r="K41" s="76" t="s">
        <v>43</v>
      </c>
      <c r="L41" s="79">
        <v>37530</v>
      </c>
      <c r="M41" s="80" t="s">
        <v>195</v>
      </c>
      <c r="N41" s="95" t="s">
        <v>426</v>
      </c>
      <c r="O41" s="78" t="s">
        <v>35</v>
      </c>
      <c r="P41" s="79">
        <v>37530</v>
      </c>
      <c r="Q41" s="76">
        <v>24</v>
      </c>
      <c r="R41" s="76">
        <v>4</v>
      </c>
      <c r="S41" s="76"/>
      <c r="T41" s="76"/>
      <c r="U41" s="78" t="s">
        <v>45</v>
      </c>
      <c r="V41" s="76">
        <v>1981</v>
      </c>
      <c r="W41" s="76" t="s">
        <v>11</v>
      </c>
      <c r="X41" s="76" t="s">
        <v>134</v>
      </c>
      <c r="Y41" s="81" t="s">
        <v>681</v>
      </c>
      <c r="Z41" s="79">
        <v>22391</v>
      </c>
      <c r="AA41" s="82">
        <v>1961</v>
      </c>
      <c r="AB41" s="76">
        <f t="shared" si="0"/>
        <v>55</v>
      </c>
      <c r="AC41" s="78" t="s">
        <v>173</v>
      </c>
      <c r="AD41" s="83" t="s">
        <v>189</v>
      </c>
      <c r="AE41" s="84" t="s">
        <v>680</v>
      </c>
      <c r="AI41" s="66">
        <v>58</v>
      </c>
      <c r="AJ41" s="66">
        <f t="shared" si="1"/>
        <v>2019</v>
      </c>
      <c r="AK41" s="66" t="str">
        <f t="shared" si="2"/>
        <v>04</v>
      </c>
      <c r="AM41" s="66">
        <f t="shared" si="3"/>
        <v>5</v>
      </c>
      <c r="AN41" s="127">
        <v>1</v>
      </c>
      <c r="AO41" s="127">
        <f t="shared" si="4"/>
        <v>5</v>
      </c>
      <c r="AP41" s="127">
        <f t="shared" si="5"/>
        <v>2019</v>
      </c>
    </row>
    <row r="42" spans="1:42" ht="24.75" customHeight="1">
      <c r="A42" s="76">
        <f t="shared" si="6"/>
        <v>38</v>
      </c>
      <c r="B42" s="76"/>
      <c r="C42" s="77" t="s">
        <v>303</v>
      </c>
      <c r="D42" s="78" t="s">
        <v>56</v>
      </c>
      <c r="E42" s="76" t="s">
        <v>197</v>
      </c>
      <c r="F42" s="76"/>
      <c r="G42" s="76"/>
      <c r="H42" s="76"/>
      <c r="I42" s="76"/>
      <c r="J42" s="76"/>
      <c r="K42" s="76" t="s">
        <v>43</v>
      </c>
      <c r="L42" s="79">
        <v>37712</v>
      </c>
      <c r="M42" s="80" t="s">
        <v>195</v>
      </c>
      <c r="N42" s="94" t="s">
        <v>439</v>
      </c>
      <c r="O42" s="78" t="s">
        <v>35</v>
      </c>
      <c r="P42" s="79">
        <v>37712</v>
      </c>
      <c r="Q42" s="76">
        <v>24</v>
      </c>
      <c r="R42" s="76">
        <v>4</v>
      </c>
      <c r="S42" s="76"/>
      <c r="T42" s="76"/>
      <c r="U42" s="78" t="s">
        <v>10</v>
      </c>
      <c r="V42" s="76">
        <v>1980</v>
      </c>
      <c r="W42" s="76" t="s">
        <v>11</v>
      </c>
      <c r="X42" s="76" t="s">
        <v>134</v>
      </c>
      <c r="Y42" s="81" t="s">
        <v>400</v>
      </c>
      <c r="Z42" s="79">
        <v>22181</v>
      </c>
      <c r="AA42" s="82">
        <v>1960</v>
      </c>
      <c r="AB42" s="76">
        <f t="shared" si="0"/>
        <v>56</v>
      </c>
      <c r="AC42" s="78" t="s">
        <v>174</v>
      </c>
      <c r="AD42" s="83" t="s">
        <v>187</v>
      </c>
      <c r="AE42" s="84" t="s">
        <v>730</v>
      </c>
      <c r="AI42" s="66">
        <v>58</v>
      </c>
      <c r="AJ42" s="66">
        <f t="shared" si="1"/>
        <v>2018</v>
      </c>
      <c r="AK42" s="66" t="str">
        <f t="shared" si="2"/>
        <v>09</v>
      </c>
      <c r="AM42" s="66">
        <f t="shared" si="3"/>
        <v>10</v>
      </c>
      <c r="AN42" s="127">
        <v>1</v>
      </c>
      <c r="AO42" s="127">
        <f t="shared" si="4"/>
        <v>10</v>
      </c>
      <c r="AP42" s="127">
        <f t="shared" si="5"/>
        <v>2018</v>
      </c>
    </row>
    <row r="43" spans="1:42" ht="24.75" customHeight="1">
      <c r="A43" s="76">
        <f t="shared" si="6"/>
        <v>39</v>
      </c>
      <c r="B43" s="76"/>
      <c r="C43" s="77" t="s">
        <v>326</v>
      </c>
      <c r="D43" s="78" t="s">
        <v>55</v>
      </c>
      <c r="E43" s="76" t="s">
        <v>198</v>
      </c>
      <c r="F43" s="76"/>
      <c r="G43" s="76"/>
      <c r="H43" s="76"/>
      <c r="I43" s="76"/>
      <c r="J43" s="76"/>
      <c r="K43" s="76" t="s">
        <v>43</v>
      </c>
      <c r="L43" s="79">
        <v>37712</v>
      </c>
      <c r="M43" s="80" t="s">
        <v>195</v>
      </c>
      <c r="N43" s="95" t="s">
        <v>441</v>
      </c>
      <c r="O43" s="78" t="s">
        <v>35</v>
      </c>
      <c r="P43" s="79">
        <v>37712</v>
      </c>
      <c r="Q43" s="76">
        <v>24</v>
      </c>
      <c r="R43" s="76">
        <v>4</v>
      </c>
      <c r="S43" s="76"/>
      <c r="T43" s="76"/>
      <c r="U43" s="78" t="s">
        <v>10</v>
      </c>
      <c r="V43" s="76">
        <v>1980</v>
      </c>
      <c r="W43" s="76" t="s">
        <v>11</v>
      </c>
      <c r="X43" s="76" t="s">
        <v>134</v>
      </c>
      <c r="Y43" s="81" t="s">
        <v>400</v>
      </c>
      <c r="Z43" s="79">
        <v>21771</v>
      </c>
      <c r="AA43" s="82">
        <v>1959</v>
      </c>
      <c r="AB43" s="76">
        <f t="shared" si="0"/>
        <v>57</v>
      </c>
      <c r="AC43" s="78" t="s">
        <v>440</v>
      </c>
      <c r="AD43" s="83" t="s">
        <v>192</v>
      </c>
      <c r="AE43" s="84" t="s">
        <v>759</v>
      </c>
      <c r="AI43" s="66">
        <v>58</v>
      </c>
      <c r="AJ43" s="66">
        <f t="shared" si="1"/>
        <v>2017</v>
      </c>
      <c r="AK43" s="66" t="str">
        <f t="shared" si="2"/>
        <v>08</v>
      </c>
      <c r="AM43" s="66">
        <f t="shared" si="3"/>
        <v>9</v>
      </c>
      <c r="AN43" s="152">
        <v>1</v>
      </c>
      <c r="AO43" s="152">
        <f t="shared" si="4"/>
        <v>9</v>
      </c>
      <c r="AP43" s="152">
        <f t="shared" si="5"/>
        <v>2017</v>
      </c>
    </row>
    <row r="44" spans="1:42" ht="24.75" customHeight="1">
      <c r="A44" s="76">
        <f t="shared" si="6"/>
        <v>40</v>
      </c>
      <c r="B44" s="76"/>
      <c r="C44" s="77" t="s">
        <v>307</v>
      </c>
      <c r="D44" s="78" t="s">
        <v>57</v>
      </c>
      <c r="E44" s="76" t="s">
        <v>197</v>
      </c>
      <c r="F44" s="76"/>
      <c r="G44" s="76"/>
      <c r="H44" s="76"/>
      <c r="I44" s="76"/>
      <c r="J44" s="76"/>
      <c r="K44" s="76" t="s">
        <v>43</v>
      </c>
      <c r="L44" s="79">
        <v>38443</v>
      </c>
      <c r="M44" s="80" t="s">
        <v>195</v>
      </c>
      <c r="N44" s="95" t="s">
        <v>441</v>
      </c>
      <c r="O44" s="78" t="s">
        <v>35</v>
      </c>
      <c r="P44" s="79">
        <v>38443</v>
      </c>
      <c r="Q44" s="76">
        <v>23</v>
      </c>
      <c r="R44" s="76">
        <v>4</v>
      </c>
      <c r="S44" s="76"/>
      <c r="T44" s="76"/>
      <c r="U44" s="78" t="s">
        <v>10</v>
      </c>
      <c r="V44" s="76">
        <v>1982</v>
      </c>
      <c r="W44" s="76" t="s">
        <v>11</v>
      </c>
      <c r="X44" s="76" t="s">
        <v>134</v>
      </c>
      <c r="Y44" s="81" t="s">
        <v>400</v>
      </c>
      <c r="Z44" s="79">
        <v>21915</v>
      </c>
      <c r="AA44" s="82">
        <v>1959</v>
      </c>
      <c r="AB44" s="76">
        <f t="shared" si="0"/>
        <v>57</v>
      </c>
      <c r="AC44" s="78" t="s">
        <v>440</v>
      </c>
      <c r="AD44" s="83" t="s">
        <v>191</v>
      </c>
      <c r="AE44" s="84" t="s">
        <v>759</v>
      </c>
      <c r="AI44" s="66">
        <v>58</v>
      </c>
      <c r="AJ44" s="66">
        <f t="shared" si="1"/>
        <v>2017</v>
      </c>
      <c r="AK44" s="66" t="str">
        <f t="shared" si="2"/>
        <v>12</v>
      </c>
      <c r="AM44" s="66">
        <f t="shared" si="3"/>
        <v>13</v>
      </c>
      <c r="AN44" s="127">
        <v>1</v>
      </c>
      <c r="AO44" s="127">
        <f t="shared" si="4"/>
        <v>1</v>
      </c>
      <c r="AP44" s="127">
        <f t="shared" si="5"/>
        <v>2018</v>
      </c>
    </row>
    <row r="45" spans="1:42" ht="24.75" customHeight="1">
      <c r="A45" s="76">
        <f t="shared" si="6"/>
        <v>41</v>
      </c>
      <c r="B45" s="76"/>
      <c r="C45" s="77" t="s">
        <v>242</v>
      </c>
      <c r="D45" s="78" t="s">
        <v>78</v>
      </c>
      <c r="E45" s="76" t="s">
        <v>198</v>
      </c>
      <c r="F45" s="76"/>
      <c r="G45" s="76"/>
      <c r="H45" s="76"/>
      <c r="I45" s="76"/>
      <c r="J45" s="76"/>
      <c r="K45" s="76" t="s">
        <v>43</v>
      </c>
      <c r="L45" s="79">
        <v>39539</v>
      </c>
      <c r="M45" s="80" t="s">
        <v>195</v>
      </c>
      <c r="N45" s="95" t="s">
        <v>435</v>
      </c>
      <c r="O45" s="78" t="s">
        <v>35</v>
      </c>
      <c r="P45" s="79">
        <v>39539</v>
      </c>
      <c r="Q45" s="76">
        <v>24</v>
      </c>
      <c r="R45" s="76">
        <v>4</v>
      </c>
      <c r="S45" s="76"/>
      <c r="T45" s="76"/>
      <c r="U45" s="78" t="s">
        <v>44</v>
      </c>
      <c r="V45" s="76">
        <v>1987</v>
      </c>
      <c r="W45" s="76" t="s">
        <v>11</v>
      </c>
      <c r="X45" s="76" t="s">
        <v>134</v>
      </c>
      <c r="Y45" s="81" t="s">
        <v>391</v>
      </c>
      <c r="Z45" s="79">
        <v>22227</v>
      </c>
      <c r="AA45" s="82">
        <v>1960</v>
      </c>
      <c r="AB45" s="76">
        <f t="shared" si="0"/>
        <v>56</v>
      </c>
      <c r="AC45" s="78" t="s">
        <v>163</v>
      </c>
      <c r="AD45" s="83" t="s">
        <v>188</v>
      </c>
      <c r="AE45" s="84" t="s">
        <v>435</v>
      </c>
      <c r="AI45" s="66">
        <v>58</v>
      </c>
      <c r="AJ45" s="66">
        <f t="shared" si="1"/>
        <v>2018</v>
      </c>
      <c r="AK45" s="66" t="str">
        <f t="shared" si="2"/>
        <v>11</v>
      </c>
      <c r="AM45" s="66">
        <f t="shared" si="3"/>
        <v>12</v>
      </c>
      <c r="AN45" s="127">
        <v>1</v>
      </c>
      <c r="AO45" s="127">
        <f t="shared" si="4"/>
        <v>12</v>
      </c>
      <c r="AP45" s="127">
        <f t="shared" si="5"/>
        <v>2018</v>
      </c>
    </row>
    <row r="46" spans="1:42" ht="24.75" customHeight="1">
      <c r="A46" s="76">
        <f t="shared" si="6"/>
        <v>42</v>
      </c>
      <c r="B46" s="76"/>
      <c r="C46" s="77" t="s">
        <v>308</v>
      </c>
      <c r="D46" s="78" t="s">
        <v>77</v>
      </c>
      <c r="E46" s="76" t="s">
        <v>198</v>
      </c>
      <c r="F46" s="76"/>
      <c r="G46" s="76"/>
      <c r="H46" s="76"/>
      <c r="I46" s="76"/>
      <c r="J46" s="76"/>
      <c r="K46" s="76" t="s">
        <v>43</v>
      </c>
      <c r="L46" s="79">
        <v>39539</v>
      </c>
      <c r="M46" s="80" t="s">
        <v>195</v>
      </c>
      <c r="N46" s="95" t="s">
        <v>441</v>
      </c>
      <c r="O46" s="78" t="s">
        <v>35</v>
      </c>
      <c r="P46" s="79">
        <v>39539</v>
      </c>
      <c r="Q46" s="76">
        <v>24</v>
      </c>
      <c r="R46" s="76">
        <v>4</v>
      </c>
      <c r="S46" s="76"/>
      <c r="T46" s="76"/>
      <c r="U46" s="78" t="s">
        <v>44</v>
      </c>
      <c r="V46" s="76">
        <v>1987</v>
      </c>
      <c r="W46" s="76" t="s">
        <v>11</v>
      </c>
      <c r="X46" s="76" t="s">
        <v>134</v>
      </c>
      <c r="Y46" s="81" t="s">
        <v>400</v>
      </c>
      <c r="Z46" s="79">
        <v>22027</v>
      </c>
      <c r="AA46" s="82">
        <v>1960</v>
      </c>
      <c r="AB46" s="76">
        <f t="shared" si="0"/>
        <v>56</v>
      </c>
      <c r="AC46" s="78" t="s">
        <v>440</v>
      </c>
      <c r="AD46" s="83" t="s">
        <v>192</v>
      </c>
      <c r="AE46" s="84" t="s">
        <v>759</v>
      </c>
      <c r="AI46" s="66">
        <v>58</v>
      </c>
      <c r="AJ46" s="66">
        <f t="shared" si="1"/>
        <v>2018</v>
      </c>
      <c r="AK46" s="66" t="str">
        <f t="shared" si="2"/>
        <v>04</v>
      </c>
      <c r="AM46" s="66">
        <f t="shared" si="3"/>
        <v>5</v>
      </c>
      <c r="AN46" s="127">
        <v>1</v>
      </c>
      <c r="AO46" s="127">
        <f t="shared" si="4"/>
        <v>5</v>
      </c>
      <c r="AP46" s="127">
        <f t="shared" si="5"/>
        <v>2018</v>
      </c>
    </row>
    <row r="47" spans="1:42" ht="24.75" customHeight="1">
      <c r="A47" s="76">
        <f t="shared" si="6"/>
        <v>43</v>
      </c>
      <c r="B47" s="76"/>
      <c r="C47" s="77" t="s">
        <v>228</v>
      </c>
      <c r="D47" s="78" t="s">
        <v>87</v>
      </c>
      <c r="E47" s="76" t="s">
        <v>197</v>
      </c>
      <c r="F47" s="76"/>
      <c r="G47" s="76"/>
      <c r="H47" s="76"/>
      <c r="I47" s="76"/>
      <c r="J47" s="76"/>
      <c r="K47" s="76" t="s">
        <v>43</v>
      </c>
      <c r="L47" s="79">
        <v>39904</v>
      </c>
      <c r="M47" s="80" t="s">
        <v>195</v>
      </c>
      <c r="N47" s="91" t="s">
        <v>452</v>
      </c>
      <c r="O47" s="78" t="s">
        <v>35</v>
      </c>
      <c r="P47" s="79">
        <v>38443</v>
      </c>
      <c r="Q47" s="76">
        <v>18</v>
      </c>
      <c r="R47" s="76">
        <v>7</v>
      </c>
      <c r="S47" s="76"/>
      <c r="T47" s="76"/>
      <c r="U47" s="78" t="s">
        <v>44</v>
      </c>
      <c r="V47" s="76">
        <v>1988</v>
      </c>
      <c r="W47" s="76" t="s">
        <v>11</v>
      </c>
      <c r="X47" s="76" t="s">
        <v>134</v>
      </c>
      <c r="Y47" s="81" t="s">
        <v>504</v>
      </c>
      <c r="Z47" s="79">
        <v>22646</v>
      </c>
      <c r="AA47" s="82">
        <v>1961</v>
      </c>
      <c r="AB47" s="76">
        <f t="shared" si="0"/>
        <v>55</v>
      </c>
      <c r="AC47" s="78" t="s">
        <v>162</v>
      </c>
      <c r="AD47" s="83" t="s">
        <v>186</v>
      </c>
      <c r="AE47" s="84" t="s">
        <v>752</v>
      </c>
      <c r="AI47" s="66">
        <v>58</v>
      </c>
      <c r="AJ47" s="66">
        <f t="shared" si="1"/>
        <v>2019</v>
      </c>
      <c r="AK47" s="66" t="str">
        <f t="shared" si="2"/>
        <v>12</v>
      </c>
      <c r="AM47" s="66">
        <f t="shared" si="3"/>
        <v>13</v>
      </c>
      <c r="AN47" s="127">
        <v>1</v>
      </c>
      <c r="AO47" s="127">
        <f t="shared" si="4"/>
        <v>1</v>
      </c>
      <c r="AP47" s="127">
        <f t="shared" si="5"/>
        <v>2020</v>
      </c>
    </row>
    <row r="48" spans="1:42" ht="24.75" customHeight="1">
      <c r="A48" s="76">
        <f t="shared" si="6"/>
        <v>44</v>
      </c>
      <c r="B48" s="76"/>
      <c r="C48" s="77" t="s">
        <v>247</v>
      </c>
      <c r="D48" s="78" t="s">
        <v>92</v>
      </c>
      <c r="E48" s="76" t="s">
        <v>197</v>
      </c>
      <c r="F48" s="76"/>
      <c r="G48" s="76"/>
      <c r="H48" s="76"/>
      <c r="I48" s="76"/>
      <c r="J48" s="76"/>
      <c r="K48" s="76" t="s">
        <v>18</v>
      </c>
      <c r="L48" s="87" t="s">
        <v>825</v>
      </c>
      <c r="M48" s="80" t="s">
        <v>311</v>
      </c>
      <c r="N48" s="95" t="s">
        <v>834</v>
      </c>
      <c r="O48" s="78" t="s">
        <v>311</v>
      </c>
      <c r="P48" s="79">
        <v>41852</v>
      </c>
      <c r="Q48" s="76">
        <v>7</v>
      </c>
      <c r="R48" s="76">
        <v>7</v>
      </c>
      <c r="S48" s="76"/>
      <c r="T48" s="76"/>
      <c r="U48" s="78" t="s">
        <v>75</v>
      </c>
      <c r="V48" s="76">
        <v>2001</v>
      </c>
      <c r="W48" s="76" t="s">
        <v>3</v>
      </c>
      <c r="X48" s="76" t="s">
        <v>3</v>
      </c>
      <c r="Y48" s="81" t="s">
        <v>615</v>
      </c>
      <c r="Z48" s="79">
        <v>27460</v>
      </c>
      <c r="AA48" s="82">
        <v>1975</v>
      </c>
      <c r="AB48" s="76">
        <f t="shared" si="0"/>
        <v>41</v>
      </c>
      <c r="AC48" s="78" t="s">
        <v>165</v>
      </c>
      <c r="AD48" s="83" t="s">
        <v>188</v>
      </c>
      <c r="AE48" s="84" t="s">
        <v>617</v>
      </c>
      <c r="AI48" s="66">
        <v>58</v>
      </c>
      <c r="AJ48" s="66">
        <f t="shared" si="1"/>
        <v>2033</v>
      </c>
      <c r="AK48" s="66" t="str">
        <f t="shared" si="2"/>
        <v>03</v>
      </c>
      <c r="AM48" s="66">
        <f t="shared" si="3"/>
        <v>4</v>
      </c>
      <c r="AN48" s="127">
        <v>1</v>
      </c>
      <c r="AO48" s="127">
        <f t="shared" si="4"/>
        <v>4</v>
      </c>
      <c r="AP48" s="127">
        <f t="shared" si="5"/>
        <v>2033</v>
      </c>
    </row>
    <row r="49" spans="1:42" ht="24.75" customHeight="1">
      <c r="A49" s="76">
        <f t="shared" si="6"/>
        <v>45</v>
      </c>
      <c r="B49" s="76"/>
      <c r="C49" s="77" t="s">
        <v>244</v>
      </c>
      <c r="D49" s="78" t="s">
        <v>79</v>
      </c>
      <c r="E49" s="76" t="s">
        <v>197</v>
      </c>
      <c r="F49" s="76"/>
      <c r="G49" s="76"/>
      <c r="H49" s="76"/>
      <c r="I49" s="76"/>
      <c r="J49" s="76"/>
      <c r="K49" s="76" t="s">
        <v>34</v>
      </c>
      <c r="L49" s="87" t="s">
        <v>489</v>
      </c>
      <c r="M49" s="80" t="s">
        <v>195</v>
      </c>
      <c r="N49" s="96" t="s">
        <v>435</v>
      </c>
      <c r="O49" s="78" t="s">
        <v>80</v>
      </c>
      <c r="P49" s="79">
        <v>38261</v>
      </c>
      <c r="Q49" s="76">
        <v>19</v>
      </c>
      <c r="R49" s="76">
        <v>2</v>
      </c>
      <c r="S49" s="76"/>
      <c r="T49" s="76"/>
      <c r="U49" s="78" t="s">
        <v>71</v>
      </c>
      <c r="V49" s="76">
        <v>2003</v>
      </c>
      <c r="W49" s="76" t="s">
        <v>3</v>
      </c>
      <c r="X49" s="76" t="s">
        <v>3</v>
      </c>
      <c r="Y49" s="81" t="s">
        <v>726</v>
      </c>
      <c r="Z49" s="79">
        <v>23374</v>
      </c>
      <c r="AA49" s="82">
        <v>1963</v>
      </c>
      <c r="AB49" s="76">
        <f t="shared" si="0"/>
        <v>53</v>
      </c>
      <c r="AC49" s="78" t="s">
        <v>163</v>
      </c>
      <c r="AD49" s="83" t="s">
        <v>188</v>
      </c>
      <c r="AE49" s="84" t="s">
        <v>435</v>
      </c>
      <c r="AI49" s="66">
        <v>58</v>
      </c>
      <c r="AJ49" s="66">
        <f t="shared" si="1"/>
        <v>2021</v>
      </c>
      <c r="AK49" s="66" t="str">
        <f t="shared" si="2"/>
        <v>12</v>
      </c>
      <c r="AM49" s="66">
        <f t="shared" si="3"/>
        <v>13</v>
      </c>
      <c r="AN49" s="127">
        <v>1</v>
      </c>
      <c r="AO49" s="127">
        <f t="shared" si="4"/>
        <v>1</v>
      </c>
      <c r="AP49" s="127">
        <f t="shared" si="5"/>
        <v>2022</v>
      </c>
    </row>
    <row r="50" spans="1:42" ht="24.75" customHeight="1">
      <c r="A50" s="76">
        <f t="shared" si="6"/>
        <v>46</v>
      </c>
      <c r="B50" s="76"/>
      <c r="C50" s="77" t="s">
        <v>245</v>
      </c>
      <c r="D50" s="78" t="s">
        <v>823</v>
      </c>
      <c r="E50" s="76" t="s">
        <v>197</v>
      </c>
      <c r="F50" s="76"/>
      <c r="G50" s="76"/>
      <c r="H50" s="76"/>
      <c r="I50" s="76"/>
      <c r="J50" s="76"/>
      <c r="K50" s="76" t="s">
        <v>34</v>
      </c>
      <c r="L50" s="87" t="s">
        <v>489</v>
      </c>
      <c r="M50" s="80" t="s">
        <v>74</v>
      </c>
      <c r="N50" s="96" t="s">
        <v>445</v>
      </c>
      <c r="O50" s="93" t="s">
        <v>74</v>
      </c>
      <c r="P50" s="79">
        <v>38443</v>
      </c>
      <c r="Q50" s="76">
        <v>11</v>
      </c>
      <c r="R50" s="76">
        <v>2</v>
      </c>
      <c r="S50" s="76"/>
      <c r="T50" s="76"/>
      <c r="U50" s="78" t="s">
        <v>75</v>
      </c>
      <c r="V50" s="76">
        <v>2005</v>
      </c>
      <c r="W50" s="76" t="s">
        <v>3</v>
      </c>
      <c r="X50" s="76" t="s">
        <v>3</v>
      </c>
      <c r="Y50" s="81" t="s">
        <v>744</v>
      </c>
      <c r="Z50" s="79">
        <v>27679</v>
      </c>
      <c r="AA50" s="82">
        <v>1975</v>
      </c>
      <c r="AB50" s="76">
        <f t="shared" si="0"/>
        <v>41</v>
      </c>
      <c r="AC50" s="78" t="s">
        <v>160</v>
      </c>
      <c r="AD50" s="83" t="s">
        <v>188</v>
      </c>
      <c r="AE50" s="84" t="s">
        <v>741</v>
      </c>
      <c r="AI50" s="66">
        <v>58</v>
      </c>
      <c r="AJ50" s="66">
        <f t="shared" si="1"/>
        <v>2033</v>
      </c>
      <c r="AK50" s="66" t="str">
        <f t="shared" si="2"/>
        <v>10</v>
      </c>
      <c r="AM50" s="66">
        <f t="shared" si="3"/>
        <v>11</v>
      </c>
      <c r="AN50" s="127">
        <v>1</v>
      </c>
      <c r="AO50" s="127">
        <f t="shared" si="4"/>
        <v>11</v>
      </c>
      <c r="AP50" s="127">
        <f t="shared" si="5"/>
        <v>2033</v>
      </c>
    </row>
    <row r="51" spans="1:42" ht="24.75" customHeight="1">
      <c r="A51" s="76">
        <f t="shared" si="6"/>
        <v>47</v>
      </c>
      <c r="B51" s="76"/>
      <c r="C51" s="97" t="s">
        <v>325</v>
      </c>
      <c r="D51" s="78" t="s">
        <v>93</v>
      </c>
      <c r="E51" s="76" t="s">
        <v>198</v>
      </c>
      <c r="F51" s="76"/>
      <c r="G51" s="76"/>
      <c r="H51" s="76"/>
      <c r="I51" s="76"/>
      <c r="J51" s="76"/>
      <c r="K51" s="76" t="s">
        <v>34</v>
      </c>
      <c r="L51" s="79">
        <v>41548</v>
      </c>
      <c r="M51" s="80" t="s">
        <v>195</v>
      </c>
      <c r="N51" s="95" t="s">
        <v>348</v>
      </c>
      <c r="O51" s="78" t="s">
        <v>456</v>
      </c>
      <c r="P51" s="79">
        <v>37622</v>
      </c>
      <c r="Q51" s="76">
        <v>8</v>
      </c>
      <c r="R51" s="76">
        <v>0</v>
      </c>
      <c r="S51" s="76"/>
      <c r="T51" s="76"/>
      <c r="U51" s="78" t="s">
        <v>29</v>
      </c>
      <c r="V51" s="76">
        <v>2004</v>
      </c>
      <c r="W51" s="76" t="s">
        <v>3</v>
      </c>
      <c r="X51" s="76" t="s">
        <v>3</v>
      </c>
      <c r="Y51" s="81" t="s">
        <v>562</v>
      </c>
      <c r="Z51" s="79">
        <v>30204</v>
      </c>
      <c r="AA51" s="82">
        <v>1982</v>
      </c>
      <c r="AB51" s="76">
        <f t="shared" si="0"/>
        <v>34</v>
      </c>
      <c r="AC51" s="78" t="s">
        <v>319</v>
      </c>
      <c r="AD51" s="83" t="s">
        <v>186</v>
      </c>
      <c r="AE51" s="84" t="s">
        <v>565</v>
      </c>
      <c r="AI51" s="66">
        <v>58</v>
      </c>
      <c r="AJ51" s="66">
        <f t="shared" si="1"/>
        <v>2040</v>
      </c>
      <c r="AK51" s="66" t="str">
        <f t="shared" si="2"/>
        <v>01</v>
      </c>
      <c r="AM51" s="66">
        <f t="shared" si="3"/>
        <v>2</v>
      </c>
      <c r="AN51" s="127">
        <v>1</v>
      </c>
      <c r="AO51" s="127">
        <f t="shared" si="4"/>
        <v>2</v>
      </c>
      <c r="AP51" s="127">
        <f t="shared" si="5"/>
        <v>2040</v>
      </c>
    </row>
    <row r="52" spans="1:42" ht="24.75" customHeight="1">
      <c r="A52" s="76">
        <f t="shared" si="6"/>
        <v>48</v>
      </c>
      <c r="B52" s="76"/>
      <c r="C52" s="77" t="s">
        <v>254</v>
      </c>
      <c r="D52" s="78" t="s">
        <v>102</v>
      </c>
      <c r="E52" s="76" t="s">
        <v>198</v>
      </c>
      <c r="F52" s="76"/>
      <c r="G52" s="76"/>
      <c r="H52" s="76"/>
      <c r="I52" s="76"/>
      <c r="J52" s="76"/>
      <c r="K52" s="76" t="s">
        <v>34</v>
      </c>
      <c r="L52" s="79">
        <v>41548</v>
      </c>
      <c r="M52" s="80" t="s">
        <v>195</v>
      </c>
      <c r="N52" s="80" t="s">
        <v>348</v>
      </c>
      <c r="O52" s="93" t="s">
        <v>436</v>
      </c>
      <c r="P52" s="79">
        <v>39203</v>
      </c>
      <c r="Q52" s="76">
        <v>7</v>
      </c>
      <c r="R52" s="76">
        <v>6</v>
      </c>
      <c r="S52" s="76"/>
      <c r="T52" s="76"/>
      <c r="U52" s="78" t="s">
        <v>103</v>
      </c>
      <c r="V52" s="76">
        <v>1998</v>
      </c>
      <c r="W52" s="76" t="s">
        <v>3</v>
      </c>
      <c r="X52" s="76" t="s">
        <v>3</v>
      </c>
      <c r="Y52" s="81" t="s">
        <v>391</v>
      </c>
      <c r="Z52" s="79">
        <v>27064</v>
      </c>
      <c r="AA52" s="82">
        <v>1974</v>
      </c>
      <c r="AB52" s="76">
        <f t="shared" si="0"/>
        <v>42</v>
      </c>
      <c r="AC52" s="78" t="s">
        <v>437</v>
      </c>
      <c r="AD52" s="83" t="s">
        <v>188</v>
      </c>
      <c r="AE52" s="84" t="s">
        <v>436</v>
      </c>
      <c r="AI52" s="66">
        <v>58</v>
      </c>
      <c r="AJ52" s="66">
        <f t="shared" si="1"/>
        <v>2032</v>
      </c>
      <c r="AK52" s="66" t="str">
        <f t="shared" si="2"/>
        <v>02</v>
      </c>
      <c r="AM52" s="66">
        <f t="shared" si="3"/>
        <v>3</v>
      </c>
      <c r="AN52" s="127">
        <v>1</v>
      </c>
      <c r="AO52" s="127">
        <f t="shared" si="4"/>
        <v>3</v>
      </c>
      <c r="AP52" s="127">
        <f t="shared" si="5"/>
        <v>2032</v>
      </c>
    </row>
    <row r="53" spans="1:42" ht="24.75" customHeight="1">
      <c r="A53" s="76">
        <f t="shared" si="6"/>
        <v>49</v>
      </c>
      <c r="B53" s="76"/>
      <c r="C53" s="77" t="s">
        <v>255</v>
      </c>
      <c r="D53" s="78" t="s">
        <v>104</v>
      </c>
      <c r="E53" s="76" t="s">
        <v>197</v>
      </c>
      <c r="F53" s="76"/>
      <c r="G53" s="76" t="s">
        <v>76</v>
      </c>
      <c r="H53" s="77" t="s">
        <v>493</v>
      </c>
      <c r="I53" s="76" t="s">
        <v>76</v>
      </c>
      <c r="J53" s="76"/>
      <c r="K53" s="76" t="s">
        <v>34</v>
      </c>
      <c r="L53" s="87" t="s">
        <v>489</v>
      </c>
      <c r="M53" s="80" t="s">
        <v>826</v>
      </c>
      <c r="N53" s="83" t="s">
        <v>448</v>
      </c>
      <c r="O53" s="93" t="s">
        <v>74</v>
      </c>
      <c r="P53" s="79">
        <v>39203</v>
      </c>
      <c r="Q53" s="76">
        <v>8</v>
      </c>
      <c r="R53" s="76">
        <v>0</v>
      </c>
      <c r="S53" s="76"/>
      <c r="T53" s="76"/>
      <c r="U53" s="78" t="s">
        <v>99</v>
      </c>
      <c r="V53" s="76">
        <v>2004</v>
      </c>
      <c r="W53" s="76" t="s">
        <v>3</v>
      </c>
      <c r="X53" s="76" t="s">
        <v>3</v>
      </c>
      <c r="Y53" s="81" t="s">
        <v>391</v>
      </c>
      <c r="Z53" s="87" t="s">
        <v>494</v>
      </c>
      <c r="AA53" s="82">
        <v>1978</v>
      </c>
      <c r="AB53" s="76">
        <f t="shared" si="0"/>
        <v>38</v>
      </c>
      <c r="AC53" s="78" t="s">
        <v>176</v>
      </c>
      <c r="AD53" s="83" t="s">
        <v>188</v>
      </c>
      <c r="AE53" s="84" t="s">
        <v>693</v>
      </c>
      <c r="AI53" s="66">
        <v>58</v>
      </c>
      <c r="AJ53" s="66">
        <f t="shared" si="1"/>
        <v>2036</v>
      </c>
      <c r="AK53" s="66" t="str">
        <f t="shared" si="2"/>
        <v>06</v>
      </c>
      <c r="AM53" s="66">
        <f t="shared" si="3"/>
        <v>7</v>
      </c>
      <c r="AN53" s="127">
        <v>1</v>
      </c>
      <c r="AO53" s="127">
        <f t="shared" si="4"/>
        <v>7</v>
      </c>
      <c r="AP53" s="127">
        <f t="shared" si="5"/>
        <v>2036</v>
      </c>
    </row>
    <row r="54" spans="1:42" ht="24.75" customHeight="1">
      <c r="A54" s="76">
        <f t="shared" si="6"/>
        <v>50</v>
      </c>
      <c r="B54" s="76"/>
      <c r="C54" s="98" t="s">
        <v>252</v>
      </c>
      <c r="D54" s="78" t="s">
        <v>199</v>
      </c>
      <c r="E54" s="76" t="s">
        <v>197</v>
      </c>
      <c r="F54" s="76"/>
      <c r="G54" s="76"/>
      <c r="H54" s="76"/>
      <c r="I54" s="76"/>
      <c r="J54" s="76"/>
      <c r="K54" s="76" t="s">
        <v>34</v>
      </c>
      <c r="L54" s="87" t="s">
        <v>486</v>
      </c>
      <c r="M54" s="80" t="s">
        <v>195</v>
      </c>
      <c r="N54" s="80" t="s">
        <v>348</v>
      </c>
      <c r="O54" s="93" t="s">
        <v>433</v>
      </c>
      <c r="P54" s="79">
        <v>38443</v>
      </c>
      <c r="Q54" s="76">
        <v>11</v>
      </c>
      <c r="R54" s="76">
        <v>7</v>
      </c>
      <c r="S54" s="76"/>
      <c r="T54" s="76"/>
      <c r="U54" s="78" t="s">
        <v>99</v>
      </c>
      <c r="V54" s="76">
        <v>2005</v>
      </c>
      <c r="W54" s="76" t="s">
        <v>3</v>
      </c>
      <c r="X54" s="76" t="s">
        <v>3</v>
      </c>
      <c r="Y54" s="81" t="s">
        <v>592</v>
      </c>
      <c r="Z54" s="79">
        <v>27194</v>
      </c>
      <c r="AA54" s="82">
        <v>1974</v>
      </c>
      <c r="AB54" s="76">
        <f t="shared" si="0"/>
        <v>42</v>
      </c>
      <c r="AC54" s="78" t="s">
        <v>433</v>
      </c>
      <c r="AD54" s="83" t="s">
        <v>188</v>
      </c>
      <c r="AE54" s="84" t="s">
        <v>433</v>
      </c>
      <c r="AI54" s="66">
        <v>58</v>
      </c>
      <c r="AJ54" s="66">
        <f t="shared" si="1"/>
        <v>2032</v>
      </c>
      <c r="AK54" s="66" t="str">
        <f t="shared" si="2"/>
        <v>06</v>
      </c>
      <c r="AM54" s="66">
        <f t="shared" si="3"/>
        <v>7</v>
      </c>
      <c r="AN54" s="127">
        <v>1</v>
      </c>
      <c r="AO54" s="127">
        <f t="shared" si="4"/>
        <v>7</v>
      </c>
      <c r="AP54" s="127">
        <f t="shared" si="5"/>
        <v>2032</v>
      </c>
    </row>
    <row r="55" spans="1:42" ht="24.75" customHeight="1">
      <c r="A55" s="76">
        <f t="shared" si="6"/>
        <v>51</v>
      </c>
      <c r="B55" s="76"/>
      <c r="C55" s="77" t="s">
        <v>253</v>
      </c>
      <c r="D55" s="78" t="s">
        <v>100</v>
      </c>
      <c r="E55" s="76" t="s">
        <v>197</v>
      </c>
      <c r="F55" s="76"/>
      <c r="G55" s="76"/>
      <c r="H55" s="76"/>
      <c r="I55" s="76"/>
      <c r="J55" s="76"/>
      <c r="K55" s="76" t="s">
        <v>43</v>
      </c>
      <c r="L55" s="79">
        <v>40634</v>
      </c>
      <c r="M55" s="80" t="s">
        <v>60</v>
      </c>
      <c r="N55" s="80" t="s">
        <v>428</v>
      </c>
      <c r="O55" s="78" t="s">
        <v>60</v>
      </c>
      <c r="P55" s="79">
        <v>37987</v>
      </c>
      <c r="Q55" s="76">
        <v>14</v>
      </c>
      <c r="R55" s="76">
        <v>4</v>
      </c>
      <c r="S55" s="76"/>
      <c r="T55" s="76"/>
      <c r="U55" s="78" t="s">
        <v>101</v>
      </c>
      <c r="V55" s="76">
        <v>2006</v>
      </c>
      <c r="W55" s="76" t="s">
        <v>3</v>
      </c>
      <c r="X55" s="76" t="s">
        <v>3</v>
      </c>
      <c r="Y55" s="81" t="s">
        <v>775</v>
      </c>
      <c r="Z55" s="79">
        <v>26144</v>
      </c>
      <c r="AA55" s="82">
        <v>1971</v>
      </c>
      <c r="AB55" s="76">
        <f t="shared" si="0"/>
        <v>45</v>
      </c>
      <c r="AC55" s="78" t="s">
        <v>160</v>
      </c>
      <c r="AD55" s="83" t="s">
        <v>188</v>
      </c>
      <c r="AE55" s="84" t="s">
        <v>777</v>
      </c>
      <c r="AI55" s="66">
        <v>58</v>
      </c>
      <c r="AJ55" s="66">
        <f t="shared" si="1"/>
        <v>2029</v>
      </c>
      <c r="AK55" s="66" t="str">
        <f t="shared" si="2"/>
        <v>07</v>
      </c>
      <c r="AM55" s="66">
        <f t="shared" si="3"/>
        <v>8</v>
      </c>
      <c r="AN55" s="127">
        <v>1</v>
      </c>
      <c r="AO55" s="127">
        <f t="shared" si="4"/>
        <v>8</v>
      </c>
      <c r="AP55" s="127">
        <f t="shared" si="5"/>
        <v>2029</v>
      </c>
    </row>
    <row r="56" spans="1:42" ht="24.75" customHeight="1">
      <c r="A56" s="76">
        <f aca="true" t="shared" si="7" ref="A56:A117">A55+1</f>
        <v>52</v>
      </c>
      <c r="B56" s="76"/>
      <c r="C56" s="77" t="s">
        <v>251</v>
      </c>
      <c r="D56" s="78" t="s">
        <v>97</v>
      </c>
      <c r="E56" s="76" t="s">
        <v>197</v>
      </c>
      <c r="F56" s="76"/>
      <c r="G56" s="76"/>
      <c r="H56" s="76"/>
      <c r="I56" s="76"/>
      <c r="J56" s="76"/>
      <c r="K56" s="76" t="s">
        <v>34</v>
      </c>
      <c r="L56" s="87" t="s">
        <v>486</v>
      </c>
      <c r="M56" s="80" t="s">
        <v>195</v>
      </c>
      <c r="N56" s="96" t="s">
        <v>445</v>
      </c>
      <c r="O56" s="93" t="s">
        <v>74</v>
      </c>
      <c r="P56" s="79">
        <v>37712</v>
      </c>
      <c r="Q56" s="76">
        <v>16</v>
      </c>
      <c r="R56" s="76">
        <v>7</v>
      </c>
      <c r="S56" s="76"/>
      <c r="T56" s="76"/>
      <c r="U56" s="78" t="s">
        <v>98</v>
      </c>
      <c r="V56" s="76">
        <v>2006</v>
      </c>
      <c r="W56" s="76" t="s">
        <v>3</v>
      </c>
      <c r="X56" s="76" t="s">
        <v>3</v>
      </c>
      <c r="Y56" s="81" t="s">
        <v>579</v>
      </c>
      <c r="Z56" s="79">
        <v>26281</v>
      </c>
      <c r="AA56" s="82">
        <v>1971</v>
      </c>
      <c r="AB56" s="76">
        <f t="shared" si="0"/>
        <v>45</v>
      </c>
      <c r="AC56" s="78" t="s">
        <v>160</v>
      </c>
      <c r="AD56" s="83" t="s">
        <v>188</v>
      </c>
      <c r="AE56" s="84" t="s">
        <v>582</v>
      </c>
      <c r="AI56" s="66">
        <v>58</v>
      </c>
      <c r="AJ56" s="66">
        <f t="shared" si="1"/>
        <v>2029</v>
      </c>
      <c r="AK56" s="66" t="str">
        <f t="shared" si="2"/>
        <v>12</v>
      </c>
      <c r="AM56" s="66">
        <f t="shared" si="3"/>
        <v>13</v>
      </c>
      <c r="AN56" s="127">
        <v>1</v>
      </c>
      <c r="AO56" s="127">
        <f t="shared" si="4"/>
        <v>1</v>
      </c>
      <c r="AP56" s="127">
        <f t="shared" si="5"/>
        <v>2030</v>
      </c>
    </row>
    <row r="57" spans="1:42" ht="24.75" customHeight="1">
      <c r="A57" s="76">
        <f t="shared" si="7"/>
        <v>53</v>
      </c>
      <c r="B57" s="76"/>
      <c r="C57" s="77" t="s">
        <v>257</v>
      </c>
      <c r="D57" s="78" t="s">
        <v>183</v>
      </c>
      <c r="E57" s="76" t="s">
        <v>198</v>
      </c>
      <c r="F57" s="76" t="s">
        <v>414</v>
      </c>
      <c r="G57" s="76"/>
      <c r="H57" s="76"/>
      <c r="I57" s="76"/>
      <c r="J57" s="76"/>
      <c r="K57" s="76" t="s">
        <v>43</v>
      </c>
      <c r="L57" s="79">
        <v>40817</v>
      </c>
      <c r="M57" s="80" t="s">
        <v>74</v>
      </c>
      <c r="N57" s="88" t="s">
        <v>434</v>
      </c>
      <c r="O57" s="93" t="s">
        <v>74</v>
      </c>
      <c r="P57" s="79">
        <v>38353</v>
      </c>
      <c r="Q57" s="76">
        <v>4</v>
      </c>
      <c r="R57" s="76">
        <v>9</v>
      </c>
      <c r="S57" s="76"/>
      <c r="T57" s="76"/>
      <c r="U57" s="78" t="s">
        <v>29</v>
      </c>
      <c r="V57" s="76">
        <v>2004</v>
      </c>
      <c r="W57" s="76" t="s">
        <v>3</v>
      </c>
      <c r="X57" s="76" t="s">
        <v>3</v>
      </c>
      <c r="Y57" s="81" t="s">
        <v>652</v>
      </c>
      <c r="Z57" s="79">
        <v>29906</v>
      </c>
      <c r="AA57" s="82">
        <v>1981</v>
      </c>
      <c r="AB57" s="76">
        <f t="shared" si="0"/>
        <v>35</v>
      </c>
      <c r="AC57" s="78" t="s">
        <v>163</v>
      </c>
      <c r="AD57" s="83" t="s">
        <v>191</v>
      </c>
      <c r="AE57" s="84" t="s">
        <v>434</v>
      </c>
      <c r="AI57" s="66">
        <v>58</v>
      </c>
      <c r="AJ57" s="66">
        <f t="shared" si="1"/>
        <v>2039</v>
      </c>
      <c r="AK57" s="66" t="str">
        <f t="shared" si="2"/>
        <v>11</v>
      </c>
      <c r="AM57" s="66">
        <f t="shared" si="3"/>
        <v>12</v>
      </c>
      <c r="AN57" s="127">
        <v>1</v>
      </c>
      <c r="AO57" s="127">
        <f t="shared" si="4"/>
        <v>12</v>
      </c>
      <c r="AP57" s="127">
        <f t="shared" si="5"/>
        <v>2039</v>
      </c>
    </row>
    <row r="58" spans="1:42" ht="24.75" customHeight="1">
      <c r="A58" s="76">
        <f t="shared" si="7"/>
        <v>54</v>
      </c>
      <c r="B58" s="76"/>
      <c r="C58" s="77" t="s">
        <v>256</v>
      </c>
      <c r="D58" s="78" t="s">
        <v>181</v>
      </c>
      <c r="E58" s="76" t="s">
        <v>198</v>
      </c>
      <c r="F58" s="76" t="s">
        <v>415</v>
      </c>
      <c r="G58" s="76"/>
      <c r="H58" s="76"/>
      <c r="I58" s="76"/>
      <c r="J58" s="76"/>
      <c r="K58" s="76" t="s">
        <v>43</v>
      </c>
      <c r="L58" s="79">
        <v>40817</v>
      </c>
      <c r="M58" s="80" t="s">
        <v>74</v>
      </c>
      <c r="N58" s="96" t="s">
        <v>426</v>
      </c>
      <c r="O58" s="93" t="s">
        <v>74</v>
      </c>
      <c r="P58" s="79">
        <v>38353</v>
      </c>
      <c r="Q58" s="76">
        <v>26</v>
      </c>
      <c r="R58" s="76">
        <v>8</v>
      </c>
      <c r="S58" s="76"/>
      <c r="T58" s="76"/>
      <c r="U58" s="78" t="s">
        <v>29</v>
      </c>
      <c r="V58" s="76">
        <v>2003</v>
      </c>
      <c r="W58" s="76" t="s">
        <v>3</v>
      </c>
      <c r="X58" s="76" t="s">
        <v>3</v>
      </c>
      <c r="Y58" s="81" t="s">
        <v>391</v>
      </c>
      <c r="Z58" s="79">
        <v>28445</v>
      </c>
      <c r="AA58" s="82">
        <v>1977</v>
      </c>
      <c r="AB58" s="76">
        <f t="shared" si="0"/>
        <v>39</v>
      </c>
      <c r="AC58" s="78" t="s">
        <v>163</v>
      </c>
      <c r="AD58" s="83" t="s">
        <v>188</v>
      </c>
      <c r="AE58" s="84" t="s">
        <v>697</v>
      </c>
      <c r="AI58" s="66">
        <v>58</v>
      </c>
      <c r="AJ58" s="66">
        <f t="shared" si="1"/>
        <v>2035</v>
      </c>
      <c r="AK58" s="66" t="str">
        <f t="shared" si="2"/>
        <v>11</v>
      </c>
      <c r="AM58" s="66">
        <f t="shared" si="3"/>
        <v>12</v>
      </c>
      <c r="AN58" s="127">
        <v>1</v>
      </c>
      <c r="AO58" s="127">
        <f t="shared" si="4"/>
        <v>12</v>
      </c>
      <c r="AP58" s="127">
        <f t="shared" si="5"/>
        <v>2035</v>
      </c>
    </row>
    <row r="59" spans="1:42" ht="24.75" customHeight="1">
      <c r="A59" s="76">
        <f t="shared" si="7"/>
        <v>55</v>
      </c>
      <c r="B59" s="76"/>
      <c r="C59" s="77" t="s">
        <v>283</v>
      </c>
      <c r="D59" s="78" t="s">
        <v>180</v>
      </c>
      <c r="E59" s="76" t="s">
        <v>198</v>
      </c>
      <c r="F59" s="76" t="s">
        <v>419</v>
      </c>
      <c r="G59" s="76"/>
      <c r="H59" s="76"/>
      <c r="I59" s="76"/>
      <c r="J59" s="76"/>
      <c r="K59" s="76" t="s">
        <v>43</v>
      </c>
      <c r="L59" s="79">
        <v>40817</v>
      </c>
      <c r="M59" s="80" t="s">
        <v>74</v>
      </c>
      <c r="N59" s="94" t="s">
        <v>452</v>
      </c>
      <c r="O59" s="93" t="s">
        <v>74</v>
      </c>
      <c r="P59" s="79">
        <v>38353</v>
      </c>
      <c r="Q59" s="76">
        <v>4</v>
      </c>
      <c r="R59" s="76">
        <v>9</v>
      </c>
      <c r="S59" s="76"/>
      <c r="T59" s="76"/>
      <c r="U59" s="78" t="s">
        <v>29</v>
      </c>
      <c r="V59" s="76">
        <v>1995</v>
      </c>
      <c r="W59" s="76" t="s">
        <v>3</v>
      </c>
      <c r="X59" s="76" t="s">
        <v>3</v>
      </c>
      <c r="Y59" s="81" t="s">
        <v>501</v>
      </c>
      <c r="Z59" s="79">
        <v>26029</v>
      </c>
      <c r="AA59" s="82">
        <v>1971</v>
      </c>
      <c r="AB59" s="76">
        <f t="shared" si="0"/>
        <v>45</v>
      </c>
      <c r="AC59" s="78" t="s">
        <v>172</v>
      </c>
      <c r="AD59" s="83" t="s">
        <v>190</v>
      </c>
      <c r="AE59" s="84" t="s">
        <v>661</v>
      </c>
      <c r="AI59" s="66">
        <v>58</v>
      </c>
      <c r="AJ59" s="66">
        <f t="shared" si="1"/>
        <v>2029</v>
      </c>
      <c r="AK59" s="66" t="str">
        <f t="shared" si="2"/>
        <v>04</v>
      </c>
      <c r="AM59" s="66">
        <f t="shared" si="3"/>
        <v>5</v>
      </c>
      <c r="AN59" s="127">
        <v>1</v>
      </c>
      <c r="AO59" s="127">
        <f t="shared" si="4"/>
        <v>5</v>
      </c>
      <c r="AP59" s="127">
        <f t="shared" si="5"/>
        <v>2029</v>
      </c>
    </row>
    <row r="60" spans="1:42" ht="24.75" customHeight="1">
      <c r="A60" s="76">
        <f t="shared" si="7"/>
        <v>56</v>
      </c>
      <c r="B60" s="76"/>
      <c r="C60" s="77" t="s">
        <v>282</v>
      </c>
      <c r="D60" s="78" t="s">
        <v>105</v>
      </c>
      <c r="E60" s="76" t="s">
        <v>197</v>
      </c>
      <c r="F60" s="76" t="s">
        <v>418</v>
      </c>
      <c r="G60" s="76"/>
      <c r="H60" s="76"/>
      <c r="I60" s="76"/>
      <c r="J60" s="76"/>
      <c r="K60" s="76" t="s">
        <v>43</v>
      </c>
      <c r="L60" s="79">
        <v>40817</v>
      </c>
      <c r="M60" s="80" t="s">
        <v>195</v>
      </c>
      <c r="N60" s="94" t="s">
        <v>452</v>
      </c>
      <c r="O60" s="78" t="s">
        <v>35</v>
      </c>
      <c r="P60" s="79">
        <v>39356</v>
      </c>
      <c r="Q60" s="76">
        <v>18</v>
      </c>
      <c r="R60" s="76">
        <v>6</v>
      </c>
      <c r="S60" s="76"/>
      <c r="T60" s="76"/>
      <c r="U60" s="78" t="s">
        <v>44</v>
      </c>
      <c r="V60" s="76">
        <v>1989</v>
      </c>
      <c r="W60" s="76" t="s">
        <v>11</v>
      </c>
      <c r="X60" s="76" t="s">
        <v>134</v>
      </c>
      <c r="Y60" s="81" t="s">
        <v>400</v>
      </c>
      <c r="Z60" s="79">
        <v>24837</v>
      </c>
      <c r="AA60" s="82">
        <v>1967</v>
      </c>
      <c r="AB60" s="76">
        <f t="shared" si="0"/>
        <v>49</v>
      </c>
      <c r="AC60" s="78" t="s">
        <v>172</v>
      </c>
      <c r="AD60" s="83" t="s">
        <v>190</v>
      </c>
      <c r="AE60" s="84" t="s">
        <v>755</v>
      </c>
      <c r="AI60" s="66">
        <v>58</v>
      </c>
      <c r="AJ60" s="66">
        <f t="shared" si="1"/>
        <v>2025</v>
      </c>
      <c r="AK60" s="66" t="str">
        <f t="shared" si="2"/>
        <v>12</v>
      </c>
      <c r="AM60" s="66">
        <f t="shared" si="3"/>
        <v>13</v>
      </c>
      <c r="AN60" s="127">
        <v>1</v>
      </c>
      <c r="AO60" s="127">
        <f t="shared" si="4"/>
        <v>1</v>
      </c>
      <c r="AP60" s="127">
        <f t="shared" si="5"/>
        <v>2026</v>
      </c>
    </row>
    <row r="61" spans="1:42" ht="24.75" customHeight="1">
      <c r="A61" s="76">
        <f t="shared" si="7"/>
        <v>57</v>
      </c>
      <c r="B61" s="76"/>
      <c r="C61" s="77" t="s">
        <v>305</v>
      </c>
      <c r="D61" s="78" t="s">
        <v>182</v>
      </c>
      <c r="E61" s="76" t="s">
        <v>197</v>
      </c>
      <c r="F61" s="76" t="s">
        <v>421</v>
      </c>
      <c r="G61" s="76"/>
      <c r="H61" s="76"/>
      <c r="I61" s="76"/>
      <c r="J61" s="76"/>
      <c r="K61" s="76" t="s">
        <v>43</v>
      </c>
      <c r="L61" s="79">
        <v>40817</v>
      </c>
      <c r="M61" s="80" t="s">
        <v>74</v>
      </c>
      <c r="N61" s="95" t="s">
        <v>453</v>
      </c>
      <c r="O61" s="93" t="s">
        <v>74</v>
      </c>
      <c r="P61" s="79">
        <v>38353</v>
      </c>
      <c r="Q61" s="76">
        <v>4</v>
      </c>
      <c r="R61" s="76">
        <v>9</v>
      </c>
      <c r="S61" s="76"/>
      <c r="T61" s="76"/>
      <c r="U61" s="78" t="s">
        <v>29</v>
      </c>
      <c r="V61" s="76">
        <v>2001</v>
      </c>
      <c r="W61" s="76" t="s">
        <v>3</v>
      </c>
      <c r="X61" s="76" t="s">
        <v>3</v>
      </c>
      <c r="Y61" s="81" t="s">
        <v>391</v>
      </c>
      <c r="Z61" s="79">
        <v>28979</v>
      </c>
      <c r="AA61" s="82">
        <v>1979</v>
      </c>
      <c r="AB61" s="76">
        <f t="shared" si="0"/>
        <v>37</v>
      </c>
      <c r="AC61" s="78" t="s">
        <v>171</v>
      </c>
      <c r="AD61" s="83" t="s">
        <v>191</v>
      </c>
      <c r="AE61" s="84" t="s">
        <v>661</v>
      </c>
      <c r="AI61" s="66">
        <v>58</v>
      </c>
      <c r="AJ61" s="66">
        <f t="shared" si="1"/>
        <v>2037</v>
      </c>
      <c r="AK61" s="66" t="str">
        <f t="shared" si="2"/>
        <v>05</v>
      </c>
      <c r="AM61" s="66">
        <f t="shared" si="3"/>
        <v>6</v>
      </c>
      <c r="AN61" s="127">
        <v>1</v>
      </c>
      <c r="AO61" s="127">
        <f t="shared" si="4"/>
        <v>6</v>
      </c>
      <c r="AP61" s="127">
        <f t="shared" si="5"/>
        <v>2037</v>
      </c>
    </row>
    <row r="62" spans="1:42" ht="24.75" customHeight="1">
      <c r="A62" s="76">
        <f t="shared" si="7"/>
        <v>58</v>
      </c>
      <c r="B62" s="76"/>
      <c r="C62" s="77" t="s">
        <v>295</v>
      </c>
      <c r="D62" s="78" t="s">
        <v>410</v>
      </c>
      <c r="E62" s="76" t="s">
        <v>197</v>
      </c>
      <c r="F62" s="76" t="s">
        <v>420</v>
      </c>
      <c r="G62" s="76"/>
      <c r="H62" s="76"/>
      <c r="I62" s="76"/>
      <c r="J62" s="76"/>
      <c r="K62" s="76" t="s">
        <v>43</v>
      </c>
      <c r="L62" s="79">
        <v>40817</v>
      </c>
      <c r="M62" s="80" t="s">
        <v>74</v>
      </c>
      <c r="N62" s="92" t="s">
        <v>423</v>
      </c>
      <c r="O62" s="93" t="s">
        <v>74</v>
      </c>
      <c r="P62" s="79">
        <v>37712</v>
      </c>
      <c r="Q62" s="76">
        <v>8</v>
      </c>
      <c r="R62" s="76">
        <v>4</v>
      </c>
      <c r="S62" s="76"/>
      <c r="T62" s="76"/>
      <c r="U62" s="78" t="s">
        <v>411</v>
      </c>
      <c r="V62" s="76">
        <v>2011</v>
      </c>
      <c r="W62" s="76" t="s">
        <v>5</v>
      </c>
      <c r="X62" s="76" t="s">
        <v>5</v>
      </c>
      <c r="Y62" s="81" t="s">
        <v>391</v>
      </c>
      <c r="Z62" s="79">
        <v>29462</v>
      </c>
      <c r="AA62" s="82">
        <v>1980</v>
      </c>
      <c r="AB62" s="76">
        <f t="shared" si="0"/>
        <v>36</v>
      </c>
      <c r="AC62" s="78" t="s">
        <v>171</v>
      </c>
      <c r="AD62" s="83" t="s">
        <v>191</v>
      </c>
      <c r="AE62" s="84" t="s">
        <v>661</v>
      </c>
      <c r="AI62" s="66">
        <v>58</v>
      </c>
      <c r="AJ62" s="66">
        <f t="shared" si="1"/>
        <v>2038</v>
      </c>
      <c r="AK62" s="66" t="str">
        <f t="shared" si="2"/>
        <v>08</v>
      </c>
      <c r="AM62" s="66">
        <f t="shared" si="3"/>
        <v>9</v>
      </c>
      <c r="AN62" s="127">
        <v>1</v>
      </c>
      <c r="AO62" s="127">
        <f t="shared" si="4"/>
        <v>9</v>
      </c>
      <c r="AP62" s="127">
        <f t="shared" si="5"/>
        <v>2038</v>
      </c>
    </row>
    <row r="63" spans="1:42" ht="24.75" customHeight="1">
      <c r="A63" s="76">
        <f t="shared" si="7"/>
        <v>59</v>
      </c>
      <c r="B63" s="76"/>
      <c r="C63" s="77" t="s">
        <v>261</v>
      </c>
      <c r="D63" s="78" t="s">
        <v>211</v>
      </c>
      <c r="E63" s="76" t="s">
        <v>197</v>
      </c>
      <c r="F63" s="76"/>
      <c r="G63" s="76"/>
      <c r="H63" s="76"/>
      <c r="I63" s="76"/>
      <c r="J63" s="76"/>
      <c r="K63" s="76" t="s">
        <v>34</v>
      </c>
      <c r="L63" s="79">
        <v>41913</v>
      </c>
      <c r="M63" s="80" t="s">
        <v>827</v>
      </c>
      <c r="N63" s="90" t="s">
        <v>464</v>
      </c>
      <c r="O63" s="93" t="s">
        <v>464</v>
      </c>
      <c r="P63" s="87" t="s">
        <v>835</v>
      </c>
      <c r="Q63" s="76">
        <v>9</v>
      </c>
      <c r="R63" s="76">
        <v>1</v>
      </c>
      <c r="S63" s="76"/>
      <c r="T63" s="76"/>
      <c r="U63" s="78" t="s">
        <v>212</v>
      </c>
      <c r="V63" s="76">
        <v>2007</v>
      </c>
      <c r="W63" s="76" t="s">
        <v>3</v>
      </c>
      <c r="X63" s="76" t="s">
        <v>3</v>
      </c>
      <c r="Y63" s="81" t="s">
        <v>640</v>
      </c>
      <c r="Z63" s="79">
        <v>26700</v>
      </c>
      <c r="AA63" s="82">
        <v>1973</v>
      </c>
      <c r="AB63" s="76">
        <f t="shared" si="0"/>
        <v>43</v>
      </c>
      <c r="AC63" s="78" t="s">
        <v>165</v>
      </c>
      <c r="AD63" s="83" t="s">
        <v>188</v>
      </c>
      <c r="AE63" s="84" t="s">
        <v>464</v>
      </c>
      <c r="AI63" s="66">
        <v>58</v>
      </c>
      <c r="AJ63" s="66">
        <f t="shared" si="1"/>
        <v>2031</v>
      </c>
      <c r="AK63" s="66" t="str">
        <f t="shared" si="2"/>
        <v>02</v>
      </c>
      <c r="AM63" s="66">
        <f t="shared" si="3"/>
        <v>3</v>
      </c>
      <c r="AN63" s="127">
        <v>1</v>
      </c>
      <c r="AO63" s="127">
        <f t="shared" si="4"/>
        <v>3</v>
      </c>
      <c r="AP63" s="127">
        <f t="shared" si="5"/>
        <v>2031</v>
      </c>
    </row>
    <row r="64" spans="1:42" ht="24.75" customHeight="1">
      <c r="A64" s="76">
        <f t="shared" si="7"/>
        <v>60</v>
      </c>
      <c r="B64" s="76"/>
      <c r="C64" s="77" t="s">
        <v>258</v>
      </c>
      <c r="D64" s="78" t="s">
        <v>108</v>
      </c>
      <c r="E64" s="76" t="s">
        <v>197</v>
      </c>
      <c r="F64" s="76"/>
      <c r="G64" s="76"/>
      <c r="H64" s="76"/>
      <c r="I64" s="76"/>
      <c r="J64" s="76"/>
      <c r="K64" s="76" t="s">
        <v>43</v>
      </c>
      <c r="L64" s="79">
        <v>41000</v>
      </c>
      <c r="M64" s="80" t="s">
        <v>74</v>
      </c>
      <c r="N64" s="88" t="s">
        <v>428</v>
      </c>
      <c r="O64" s="93" t="s">
        <v>74</v>
      </c>
      <c r="P64" s="79">
        <v>39539</v>
      </c>
      <c r="Q64" s="76">
        <v>14</v>
      </c>
      <c r="R64" s="76">
        <v>4</v>
      </c>
      <c r="S64" s="76"/>
      <c r="T64" s="76"/>
      <c r="U64" s="78" t="s">
        <v>45</v>
      </c>
      <c r="V64" s="76">
        <v>1985</v>
      </c>
      <c r="W64" s="76" t="s">
        <v>11</v>
      </c>
      <c r="X64" s="76" t="s">
        <v>134</v>
      </c>
      <c r="Y64" s="81" t="s">
        <v>780</v>
      </c>
      <c r="Z64" s="79">
        <v>23837</v>
      </c>
      <c r="AA64" s="82">
        <v>1965</v>
      </c>
      <c r="AB64" s="76">
        <f t="shared" si="0"/>
        <v>51</v>
      </c>
      <c r="AC64" s="78" t="s">
        <v>160</v>
      </c>
      <c r="AD64" s="83" t="s">
        <v>188</v>
      </c>
      <c r="AE64" s="84" t="s">
        <v>777</v>
      </c>
      <c r="AI64" s="66">
        <v>58</v>
      </c>
      <c r="AJ64" s="66">
        <f t="shared" si="1"/>
        <v>2023</v>
      </c>
      <c r="AK64" s="66" t="str">
        <f t="shared" si="2"/>
        <v>04</v>
      </c>
      <c r="AM64" s="66">
        <f t="shared" si="3"/>
        <v>5</v>
      </c>
      <c r="AN64" s="127">
        <v>1</v>
      </c>
      <c r="AO64" s="127">
        <f t="shared" si="4"/>
        <v>5</v>
      </c>
      <c r="AP64" s="127">
        <f t="shared" si="5"/>
        <v>2023</v>
      </c>
    </row>
    <row r="65" spans="1:42" ht="24.75" customHeight="1">
      <c r="A65" s="76">
        <f t="shared" si="7"/>
        <v>61</v>
      </c>
      <c r="B65" s="76"/>
      <c r="C65" s="77" t="s">
        <v>259</v>
      </c>
      <c r="D65" s="78" t="s">
        <v>109</v>
      </c>
      <c r="E65" s="76" t="s">
        <v>197</v>
      </c>
      <c r="F65" s="76"/>
      <c r="G65" s="76"/>
      <c r="H65" s="76"/>
      <c r="I65" s="76"/>
      <c r="J65" s="76"/>
      <c r="K65" s="76" t="s">
        <v>43</v>
      </c>
      <c r="L65" s="79">
        <v>41000</v>
      </c>
      <c r="M65" s="80" t="s">
        <v>195</v>
      </c>
      <c r="N65" s="88" t="s">
        <v>428</v>
      </c>
      <c r="O65" s="93" t="s">
        <v>35</v>
      </c>
      <c r="P65" s="79">
        <v>39539</v>
      </c>
      <c r="Q65" s="76">
        <v>14</v>
      </c>
      <c r="R65" s="76">
        <v>4</v>
      </c>
      <c r="S65" s="76"/>
      <c r="T65" s="76"/>
      <c r="U65" s="78" t="s">
        <v>110</v>
      </c>
      <c r="V65" s="76">
        <v>1985</v>
      </c>
      <c r="W65" s="76" t="s">
        <v>11</v>
      </c>
      <c r="X65" s="76" t="s">
        <v>134</v>
      </c>
      <c r="Y65" s="81" t="s">
        <v>782</v>
      </c>
      <c r="Z65" s="79">
        <v>24217</v>
      </c>
      <c r="AA65" s="82">
        <v>1966</v>
      </c>
      <c r="AB65" s="76">
        <f t="shared" si="0"/>
        <v>50</v>
      </c>
      <c r="AC65" s="78" t="s">
        <v>160</v>
      </c>
      <c r="AD65" s="83" t="s">
        <v>188</v>
      </c>
      <c r="AE65" s="84" t="s">
        <v>777</v>
      </c>
      <c r="AI65" s="66">
        <v>58</v>
      </c>
      <c r="AJ65" s="66">
        <f t="shared" si="1"/>
        <v>2024</v>
      </c>
      <c r="AK65" s="66" t="str">
        <f t="shared" si="2"/>
        <v>04</v>
      </c>
      <c r="AM65" s="66">
        <f t="shared" si="3"/>
        <v>5</v>
      </c>
      <c r="AN65" s="127">
        <v>1</v>
      </c>
      <c r="AO65" s="127">
        <f t="shared" si="4"/>
        <v>5</v>
      </c>
      <c r="AP65" s="127">
        <f t="shared" si="5"/>
        <v>2024</v>
      </c>
    </row>
    <row r="66" spans="1:42" ht="24.75" customHeight="1">
      <c r="A66" s="76">
        <f t="shared" si="7"/>
        <v>62</v>
      </c>
      <c r="B66" s="76"/>
      <c r="C66" s="77" t="s">
        <v>260</v>
      </c>
      <c r="D66" s="78" t="s">
        <v>204</v>
      </c>
      <c r="E66" s="76" t="s">
        <v>198</v>
      </c>
      <c r="F66" s="76"/>
      <c r="G66" s="76" t="s">
        <v>76</v>
      </c>
      <c r="H66" s="79">
        <v>39448</v>
      </c>
      <c r="I66" s="76" t="s">
        <v>76</v>
      </c>
      <c r="J66" s="79">
        <v>39995</v>
      </c>
      <c r="K66" s="76" t="s">
        <v>43</v>
      </c>
      <c r="L66" s="79">
        <v>41000</v>
      </c>
      <c r="M66" s="80" t="s">
        <v>60</v>
      </c>
      <c r="N66" s="94" t="s">
        <v>448</v>
      </c>
      <c r="O66" s="93" t="s">
        <v>60</v>
      </c>
      <c r="P66" s="79">
        <v>39448</v>
      </c>
      <c r="Q66" s="76">
        <v>4</v>
      </c>
      <c r="R66" s="76">
        <v>6</v>
      </c>
      <c r="S66" s="76">
        <v>4</v>
      </c>
      <c r="T66" s="76">
        <v>3</v>
      </c>
      <c r="U66" s="78" t="s">
        <v>205</v>
      </c>
      <c r="V66" s="76">
        <v>2007</v>
      </c>
      <c r="W66" s="76" t="s">
        <v>3</v>
      </c>
      <c r="X66" s="76" t="s">
        <v>3</v>
      </c>
      <c r="Y66" s="81" t="s">
        <v>391</v>
      </c>
      <c r="Z66" s="79">
        <v>31188</v>
      </c>
      <c r="AA66" s="82">
        <v>1985</v>
      </c>
      <c r="AB66" s="76">
        <f t="shared" si="0"/>
        <v>31</v>
      </c>
      <c r="AC66" s="78" t="s">
        <v>175</v>
      </c>
      <c r="AD66" s="83" t="s">
        <v>190</v>
      </c>
      <c r="AE66" s="84" t="s">
        <v>435</v>
      </c>
      <c r="AI66" s="66">
        <v>58</v>
      </c>
      <c r="AJ66" s="66">
        <f t="shared" si="1"/>
        <v>2043</v>
      </c>
      <c r="AK66" s="66" t="str">
        <f t="shared" si="2"/>
        <v>05</v>
      </c>
      <c r="AM66" s="66">
        <f t="shared" si="3"/>
        <v>6</v>
      </c>
      <c r="AN66" s="127">
        <v>1</v>
      </c>
      <c r="AO66" s="127">
        <f t="shared" si="4"/>
        <v>6</v>
      </c>
      <c r="AP66" s="127">
        <f t="shared" si="5"/>
        <v>2043</v>
      </c>
    </row>
    <row r="67" spans="1:42" ht="24.75" customHeight="1">
      <c r="A67" s="76">
        <f t="shared" si="7"/>
        <v>63</v>
      </c>
      <c r="B67" s="76"/>
      <c r="C67" s="77" t="s">
        <v>284</v>
      </c>
      <c r="D67" s="78" t="s">
        <v>203</v>
      </c>
      <c r="E67" s="76" t="s">
        <v>197</v>
      </c>
      <c r="F67" s="76"/>
      <c r="G67" s="76" t="s">
        <v>76</v>
      </c>
      <c r="H67" s="79">
        <v>39448</v>
      </c>
      <c r="I67" s="76" t="s">
        <v>76</v>
      </c>
      <c r="J67" s="79">
        <v>39995</v>
      </c>
      <c r="K67" s="76" t="s">
        <v>43</v>
      </c>
      <c r="L67" s="79">
        <v>41000</v>
      </c>
      <c r="M67" s="80" t="s">
        <v>381</v>
      </c>
      <c r="N67" s="88" t="s">
        <v>438</v>
      </c>
      <c r="O67" s="93" t="s">
        <v>60</v>
      </c>
      <c r="P67" s="79">
        <v>39448</v>
      </c>
      <c r="Q67" s="76">
        <v>4</v>
      </c>
      <c r="R67" s="76">
        <v>6</v>
      </c>
      <c r="S67" s="76">
        <v>4</v>
      </c>
      <c r="T67" s="76">
        <v>3</v>
      </c>
      <c r="U67" s="78" t="s">
        <v>65</v>
      </c>
      <c r="V67" s="76">
        <v>2007</v>
      </c>
      <c r="W67" s="76" t="s">
        <v>3</v>
      </c>
      <c r="X67" s="76" t="s">
        <v>3</v>
      </c>
      <c r="Y67" s="81" t="s">
        <v>624</v>
      </c>
      <c r="Z67" s="79">
        <v>31103</v>
      </c>
      <c r="AA67" s="82">
        <v>1985</v>
      </c>
      <c r="AB67" s="76">
        <f t="shared" si="0"/>
        <v>31</v>
      </c>
      <c r="AC67" s="78" t="s">
        <v>175</v>
      </c>
      <c r="AD67" s="83" t="s">
        <v>190</v>
      </c>
      <c r="AE67" s="84" t="s">
        <v>438</v>
      </c>
      <c r="AI67" s="66">
        <v>58</v>
      </c>
      <c r="AJ67" s="66">
        <f t="shared" si="1"/>
        <v>2043</v>
      </c>
      <c r="AK67" s="66" t="str">
        <f t="shared" si="2"/>
        <v>02</v>
      </c>
      <c r="AM67" s="66">
        <f t="shared" si="3"/>
        <v>3</v>
      </c>
      <c r="AN67" s="127">
        <v>1</v>
      </c>
      <c r="AO67" s="127">
        <f t="shared" si="4"/>
        <v>3</v>
      </c>
      <c r="AP67" s="127">
        <f t="shared" si="5"/>
        <v>2043</v>
      </c>
    </row>
    <row r="68" spans="1:42" ht="24.75" customHeight="1">
      <c r="A68" s="76">
        <f t="shared" si="7"/>
        <v>64</v>
      </c>
      <c r="B68" s="76"/>
      <c r="C68" s="77" t="s">
        <v>296</v>
      </c>
      <c r="D68" s="78" t="s">
        <v>457</v>
      </c>
      <c r="E68" s="76" t="s">
        <v>197</v>
      </c>
      <c r="F68" s="76"/>
      <c r="G68" s="76"/>
      <c r="H68" s="76"/>
      <c r="I68" s="76"/>
      <c r="J68" s="76"/>
      <c r="K68" s="76" t="s">
        <v>43</v>
      </c>
      <c r="L68" s="79">
        <v>41000</v>
      </c>
      <c r="M68" s="80" t="s">
        <v>195</v>
      </c>
      <c r="N68" s="90" t="s">
        <v>451</v>
      </c>
      <c r="O68" s="93" t="s">
        <v>35</v>
      </c>
      <c r="P68" s="79">
        <v>39539</v>
      </c>
      <c r="Q68" s="76">
        <v>14</v>
      </c>
      <c r="R68" s="76">
        <v>4</v>
      </c>
      <c r="S68" s="76"/>
      <c r="T68" s="76"/>
      <c r="U68" s="78" t="s">
        <v>10</v>
      </c>
      <c r="V68" s="76">
        <v>1984</v>
      </c>
      <c r="W68" s="76" t="s">
        <v>11</v>
      </c>
      <c r="X68" s="76" t="s">
        <v>134</v>
      </c>
      <c r="Y68" s="81" t="s">
        <v>672</v>
      </c>
      <c r="Z68" s="79">
        <v>22352</v>
      </c>
      <c r="AA68" s="82">
        <v>1961</v>
      </c>
      <c r="AB68" s="76">
        <f t="shared" si="0"/>
        <v>55</v>
      </c>
      <c r="AC68" s="78" t="s">
        <v>171</v>
      </c>
      <c r="AD68" s="83" t="s">
        <v>191</v>
      </c>
      <c r="AE68" s="84" t="s">
        <v>671</v>
      </c>
      <c r="AI68" s="66">
        <v>58</v>
      </c>
      <c r="AJ68" s="66">
        <f t="shared" si="1"/>
        <v>2019</v>
      </c>
      <c r="AK68" s="66" t="str">
        <f t="shared" si="2"/>
        <v>03</v>
      </c>
      <c r="AM68" s="66">
        <f t="shared" si="3"/>
        <v>4</v>
      </c>
      <c r="AN68" s="127">
        <v>1</v>
      </c>
      <c r="AO68" s="127">
        <f t="shared" si="4"/>
        <v>4</v>
      </c>
      <c r="AP68" s="127">
        <f t="shared" si="5"/>
        <v>2019</v>
      </c>
    </row>
    <row r="69" spans="1:42" ht="24.75" customHeight="1">
      <c r="A69" s="76">
        <f t="shared" si="7"/>
        <v>65</v>
      </c>
      <c r="B69" s="76"/>
      <c r="C69" s="77" t="s">
        <v>250</v>
      </c>
      <c r="D69" s="78" t="s">
        <v>96</v>
      </c>
      <c r="E69" s="76" t="s">
        <v>197</v>
      </c>
      <c r="F69" s="76"/>
      <c r="G69" s="76"/>
      <c r="H69" s="76"/>
      <c r="I69" s="76"/>
      <c r="J69" s="76"/>
      <c r="K69" s="76" t="s">
        <v>43</v>
      </c>
      <c r="L69" s="79">
        <v>41000</v>
      </c>
      <c r="M69" s="80" t="s">
        <v>195</v>
      </c>
      <c r="N69" s="94" t="s">
        <v>439</v>
      </c>
      <c r="O69" s="78" t="s">
        <v>35</v>
      </c>
      <c r="P69" s="79">
        <v>39173</v>
      </c>
      <c r="Q69" s="76">
        <v>13</v>
      </c>
      <c r="R69" s="76">
        <v>4</v>
      </c>
      <c r="S69" s="76">
        <v>18</v>
      </c>
      <c r="T69" s="76">
        <v>4</v>
      </c>
      <c r="U69" s="78" t="s">
        <v>71</v>
      </c>
      <c r="V69" s="76">
        <v>2006</v>
      </c>
      <c r="W69" s="76" t="s">
        <v>3</v>
      </c>
      <c r="X69" s="76" t="s">
        <v>3</v>
      </c>
      <c r="Y69" s="81" t="s">
        <v>391</v>
      </c>
      <c r="Z69" s="79">
        <v>24274</v>
      </c>
      <c r="AA69" s="82">
        <v>1966</v>
      </c>
      <c r="AB69" s="76">
        <f t="shared" si="0"/>
        <v>50</v>
      </c>
      <c r="AC69" s="78" t="s">
        <v>174</v>
      </c>
      <c r="AD69" s="83" t="s">
        <v>187</v>
      </c>
      <c r="AE69" s="84" t="s">
        <v>730</v>
      </c>
      <c r="AI69" s="66">
        <v>58</v>
      </c>
      <c r="AJ69" s="66">
        <f t="shared" si="1"/>
        <v>2024</v>
      </c>
      <c r="AK69" s="66" t="str">
        <f t="shared" si="2"/>
        <v>06</v>
      </c>
      <c r="AM69" s="66">
        <f t="shared" si="3"/>
        <v>7</v>
      </c>
      <c r="AN69" s="127">
        <v>1</v>
      </c>
      <c r="AO69" s="127">
        <f t="shared" si="4"/>
        <v>7</v>
      </c>
      <c r="AP69" s="127">
        <f t="shared" si="5"/>
        <v>2024</v>
      </c>
    </row>
    <row r="70" spans="1:42" ht="24.75" customHeight="1">
      <c r="A70" s="76">
        <f t="shared" si="7"/>
        <v>66</v>
      </c>
      <c r="B70" s="76"/>
      <c r="C70" s="77" t="s">
        <v>310</v>
      </c>
      <c r="D70" s="78" t="s">
        <v>209</v>
      </c>
      <c r="E70" s="76" t="s">
        <v>197</v>
      </c>
      <c r="F70" s="76"/>
      <c r="G70" s="76"/>
      <c r="H70" s="76"/>
      <c r="I70" s="76"/>
      <c r="J70" s="76"/>
      <c r="K70" s="76" t="s">
        <v>43</v>
      </c>
      <c r="L70" s="79">
        <v>41000</v>
      </c>
      <c r="M70" s="80" t="s">
        <v>74</v>
      </c>
      <c r="N70" s="94" t="s">
        <v>445</v>
      </c>
      <c r="O70" s="93" t="s">
        <v>74</v>
      </c>
      <c r="P70" s="79">
        <v>39539</v>
      </c>
      <c r="Q70" s="76">
        <v>7</v>
      </c>
      <c r="R70" s="76">
        <v>4</v>
      </c>
      <c r="S70" s="76"/>
      <c r="T70" s="76"/>
      <c r="U70" s="78" t="s">
        <v>210</v>
      </c>
      <c r="V70" s="76">
        <v>2007</v>
      </c>
      <c r="W70" s="76" t="s">
        <v>3</v>
      </c>
      <c r="X70" s="76" t="s">
        <v>3</v>
      </c>
      <c r="Y70" s="81" t="s">
        <v>735</v>
      </c>
      <c r="Z70" s="79">
        <v>27428</v>
      </c>
      <c r="AA70" s="82">
        <v>1975</v>
      </c>
      <c r="AB70" s="76">
        <f aca="true" t="shared" si="8" ref="AB70:AB122">2016-AA70</f>
        <v>41</v>
      </c>
      <c r="AC70" s="78" t="s">
        <v>160</v>
      </c>
      <c r="AD70" s="83" t="s">
        <v>188</v>
      </c>
      <c r="AE70" s="84" t="s">
        <v>737</v>
      </c>
      <c r="AI70" s="66">
        <v>58</v>
      </c>
      <c r="AJ70" s="66">
        <f aca="true" t="shared" si="9" ref="AJ70:AJ122">AA70+AI70</f>
        <v>2033</v>
      </c>
      <c r="AK70" s="66" t="str">
        <f aca="true" t="shared" si="10" ref="AK70:AK122">MID(C70,5,2)</f>
        <v>02</v>
      </c>
      <c r="AM70" s="66">
        <f aca="true" t="shared" si="11" ref="AM70:AM122">AK70+1</f>
        <v>3</v>
      </c>
      <c r="AN70" s="127">
        <v>1</v>
      </c>
      <c r="AO70" s="127">
        <f aca="true" t="shared" si="12" ref="AO70:AO122">IF(AM70&gt;12,AM70-12,AM70)</f>
        <v>3</v>
      </c>
      <c r="AP70" s="127">
        <f aca="true" t="shared" si="13" ref="AP70:AP122">IF(AM70&gt;12,AJ70+1,AJ70)</f>
        <v>2033</v>
      </c>
    </row>
    <row r="71" spans="1:42" ht="24.75" customHeight="1">
      <c r="A71" s="76">
        <f t="shared" si="7"/>
        <v>67</v>
      </c>
      <c r="B71" s="76"/>
      <c r="C71" s="77" t="s">
        <v>304</v>
      </c>
      <c r="D71" s="78" t="s">
        <v>88</v>
      </c>
      <c r="E71" s="76" t="s">
        <v>197</v>
      </c>
      <c r="F71" s="76"/>
      <c r="G71" s="76"/>
      <c r="H71" s="76"/>
      <c r="I71" s="76"/>
      <c r="J71" s="76"/>
      <c r="K71" s="76" t="s">
        <v>43</v>
      </c>
      <c r="L71" s="87" t="s">
        <v>466</v>
      </c>
      <c r="M71" s="80" t="s">
        <v>195</v>
      </c>
      <c r="N71" s="95" t="s">
        <v>439</v>
      </c>
      <c r="O71" s="78" t="s">
        <v>35</v>
      </c>
      <c r="P71" s="77" t="s">
        <v>466</v>
      </c>
      <c r="Q71" s="76">
        <v>17</v>
      </c>
      <c r="R71" s="76">
        <v>4</v>
      </c>
      <c r="S71" s="76"/>
      <c r="T71" s="76"/>
      <c r="U71" s="78" t="s">
        <v>89</v>
      </c>
      <c r="V71" s="76">
        <v>1996</v>
      </c>
      <c r="W71" s="76" t="s">
        <v>24</v>
      </c>
      <c r="X71" s="76" t="s">
        <v>202</v>
      </c>
      <c r="Y71" s="81" t="s">
        <v>731</v>
      </c>
      <c r="Z71" s="79">
        <v>23375</v>
      </c>
      <c r="AA71" s="82">
        <v>1963</v>
      </c>
      <c r="AB71" s="76">
        <f t="shared" si="8"/>
        <v>53</v>
      </c>
      <c r="AC71" s="78" t="s">
        <v>174</v>
      </c>
      <c r="AD71" s="83" t="s">
        <v>187</v>
      </c>
      <c r="AE71" s="84" t="s">
        <v>730</v>
      </c>
      <c r="AI71" s="66">
        <v>58</v>
      </c>
      <c r="AJ71" s="66">
        <f t="shared" si="9"/>
        <v>2021</v>
      </c>
      <c r="AK71" s="66" t="str">
        <f t="shared" si="10"/>
        <v>12</v>
      </c>
      <c r="AM71" s="66">
        <f t="shared" si="11"/>
        <v>13</v>
      </c>
      <c r="AN71" s="127">
        <v>1</v>
      </c>
      <c r="AO71" s="127">
        <f t="shared" si="12"/>
        <v>1</v>
      </c>
      <c r="AP71" s="127">
        <f t="shared" si="13"/>
        <v>2022</v>
      </c>
    </row>
    <row r="72" spans="1:42" ht="24.75" customHeight="1">
      <c r="A72" s="76">
        <f t="shared" si="7"/>
        <v>68</v>
      </c>
      <c r="B72" s="76"/>
      <c r="C72" s="77" t="s">
        <v>249</v>
      </c>
      <c r="D72" s="78" t="s">
        <v>95</v>
      </c>
      <c r="E72" s="76" t="s">
        <v>197</v>
      </c>
      <c r="F72" s="76"/>
      <c r="G72" s="76"/>
      <c r="H72" s="76"/>
      <c r="I72" s="76"/>
      <c r="J72" s="76"/>
      <c r="K72" s="76" t="s">
        <v>43</v>
      </c>
      <c r="L72" s="87" t="s">
        <v>467</v>
      </c>
      <c r="M72" s="80" t="s">
        <v>195</v>
      </c>
      <c r="N72" s="91" t="s">
        <v>449</v>
      </c>
      <c r="O72" s="78" t="s">
        <v>35</v>
      </c>
      <c r="P72" s="79">
        <v>39173</v>
      </c>
      <c r="Q72" s="76">
        <v>17</v>
      </c>
      <c r="R72" s="76">
        <v>5</v>
      </c>
      <c r="S72" s="76"/>
      <c r="T72" s="76"/>
      <c r="U72" s="78" t="s">
        <v>10</v>
      </c>
      <c r="V72" s="76">
        <v>1988</v>
      </c>
      <c r="W72" s="76" t="s">
        <v>11</v>
      </c>
      <c r="X72" s="76" t="s">
        <v>134</v>
      </c>
      <c r="Y72" s="81" t="s">
        <v>391</v>
      </c>
      <c r="Z72" s="87" t="s">
        <v>485</v>
      </c>
      <c r="AA72" s="82">
        <v>1969</v>
      </c>
      <c r="AB72" s="76">
        <f t="shared" si="8"/>
        <v>47</v>
      </c>
      <c r="AC72" s="78" t="s">
        <v>168</v>
      </c>
      <c r="AD72" s="83" t="s">
        <v>188</v>
      </c>
      <c r="AE72" s="84" t="s">
        <v>719</v>
      </c>
      <c r="AI72" s="66">
        <v>58</v>
      </c>
      <c r="AJ72" s="66">
        <f t="shared" si="9"/>
        <v>2027</v>
      </c>
      <c r="AK72" s="66" t="str">
        <f t="shared" si="10"/>
        <v>09</v>
      </c>
      <c r="AM72" s="66">
        <f t="shared" si="11"/>
        <v>10</v>
      </c>
      <c r="AN72" s="127">
        <v>1</v>
      </c>
      <c r="AO72" s="127">
        <f t="shared" si="12"/>
        <v>10</v>
      </c>
      <c r="AP72" s="127">
        <f t="shared" si="13"/>
        <v>2027</v>
      </c>
    </row>
    <row r="73" spans="1:42" ht="24.75" customHeight="1">
      <c r="A73" s="76">
        <f t="shared" si="7"/>
        <v>69</v>
      </c>
      <c r="B73" s="76"/>
      <c r="C73" s="77" t="s">
        <v>230</v>
      </c>
      <c r="D73" s="78" t="s">
        <v>216</v>
      </c>
      <c r="E73" s="76" t="s">
        <v>198</v>
      </c>
      <c r="F73" s="76"/>
      <c r="G73" s="76"/>
      <c r="H73" s="76"/>
      <c r="I73" s="76"/>
      <c r="J73" s="76"/>
      <c r="K73" s="76" t="s">
        <v>43</v>
      </c>
      <c r="L73" s="87" t="s">
        <v>467</v>
      </c>
      <c r="M73" s="80" t="s">
        <v>74</v>
      </c>
      <c r="N73" s="95" t="s">
        <v>426</v>
      </c>
      <c r="O73" s="93" t="s">
        <v>74</v>
      </c>
      <c r="P73" s="79">
        <v>39722</v>
      </c>
      <c r="Q73" s="76">
        <v>7</v>
      </c>
      <c r="R73" s="76">
        <v>4</v>
      </c>
      <c r="S73" s="76"/>
      <c r="T73" s="76"/>
      <c r="U73" s="78" t="s">
        <v>29</v>
      </c>
      <c r="V73" s="76">
        <v>2008</v>
      </c>
      <c r="W73" s="76" t="s">
        <v>3</v>
      </c>
      <c r="X73" s="76" t="s">
        <v>3</v>
      </c>
      <c r="Y73" s="81" t="s">
        <v>717</v>
      </c>
      <c r="Z73" s="87" t="s">
        <v>468</v>
      </c>
      <c r="AA73" s="82">
        <v>1981</v>
      </c>
      <c r="AB73" s="76">
        <f t="shared" si="8"/>
        <v>35</v>
      </c>
      <c r="AC73" s="78" t="s">
        <v>164</v>
      </c>
      <c r="AD73" s="83" t="s">
        <v>186</v>
      </c>
      <c r="AE73" s="84" t="s">
        <v>719</v>
      </c>
      <c r="AI73" s="66">
        <v>58</v>
      </c>
      <c r="AJ73" s="66">
        <f t="shared" si="9"/>
        <v>2039</v>
      </c>
      <c r="AK73" s="66" t="str">
        <f t="shared" si="10"/>
        <v>08</v>
      </c>
      <c r="AM73" s="66">
        <f t="shared" si="11"/>
        <v>9</v>
      </c>
      <c r="AN73" s="127">
        <v>1</v>
      </c>
      <c r="AO73" s="127">
        <f t="shared" si="12"/>
        <v>9</v>
      </c>
      <c r="AP73" s="127">
        <f t="shared" si="13"/>
        <v>2039</v>
      </c>
    </row>
    <row r="74" spans="1:42" ht="24.75" customHeight="1">
      <c r="A74" s="76">
        <f t="shared" si="7"/>
        <v>70</v>
      </c>
      <c r="B74" s="76"/>
      <c r="C74" s="77" t="s">
        <v>656</v>
      </c>
      <c r="D74" s="78" t="s">
        <v>214</v>
      </c>
      <c r="E74" s="76" t="s">
        <v>197</v>
      </c>
      <c r="F74" s="76"/>
      <c r="G74" s="76"/>
      <c r="H74" s="76"/>
      <c r="I74" s="76"/>
      <c r="J74" s="76"/>
      <c r="K74" s="76" t="s">
        <v>43</v>
      </c>
      <c r="L74" s="87" t="s">
        <v>825</v>
      </c>
      <c r="M74" s="80" t="s">
        <v>74</v>
      </c>
      <c r="N74" s="91" t="s">
        <v>427</v>
      </c>
      <c r="O74" s="93" t="s">
        <v>74</v>
      </c>
      <c r="P74" s="79">
        <v>39722</v>
      </c>
      <c r="Q74" s="76">
        <v>6</v>
      </c>
      <c r="R74" s="76">
        <v>0</v>
      </c>
      <c r="S74" s="76"/>
      <c r="T74" s="76"/>
      <c r="U74" s="78" t="s">
        <v>4</v>
      </c>
      <c r="V74" s="76">
        <v>2012</v>
      </c>
      <c r="W74" s="76" t="s">
        <v>5</v>
      </c>
      <c r="X74" s="76" t="s">
        <v>5</v>
      </c>
      <c r="Y74" s="81" t="s">
        <v>657</v>
      </c>
      <c r="Z74" s="79">
        <v>26915</v>
      </c>
      <c r="AA74" s="82">
        <v>1973</v>
      </c>
      <c r="AB74" s="76">
        <f t="shared" si="8"/>
        <v>43</v>
      </c>
      <c r="AC74" s="78" t="s">
        <v>160</v>
      </c>
      <c r="AD74" s="83" t="s">
        <v>188</v>
      </c>
      <c r="AE74" s="84" t="s">
        <v>659</v>
      </c>
      <c r="AI74" s="66">
        <v>58</v>
      </c>
      <c r="AJ74" s="66">
        <f t="shared" si="9"/>
        <v>2031</v>
      </c>
      <c r="AK74" s="66" t="str">
        <f t="shared" si="10"/>
        <v>09</v>
      </c>
      <c r="AM74" s="66">
        <f t="shared" si="11"/>
        <v>10</v>
      </c>
      <c r="AN74" s="127">
        <v>1</v>
      </c>
      <c r="AO74" s="127">
        <f t="shared" si="12"/>
        <v>10</v>
      </c>
      <c r="AP74" s="127">
        <f t="shared" si="13"/>
        <v>2031</v>
      </c>
    </row>
    <row r="75" spans="1:42" ht="24.75" customHeight="1">
      <c r="A75" s="76">
        <f t="shared" si="7"/>
        <v>71</v>
      </c>
      <c r="B75" s="76"/>
      <c r="C75" s="77" t="s">
        <v>262</v>
      </c>
      <c r="D75" s="78" t="s">
        <v>111</v>
      </c>
      <c r="E75" s="76" t="s">
        <v>197</v>
      </c>
      <c r="F75" s="76"/>
      <c r="G75" s="76"/>
      <c r="H75" s="76"/>
      <c r="I75" s="76"/>
      <c r="J75" s="76"/>
      <c r="K75" s="76" t="s">
        <v>43</v>
      </c>
      <c r="L75" s="87" t="s">
        <v>467</v>
      </c>
      <c r="M75" s="80" t="s">
        <v>195</v>
      </c>
      <c r="N75" s="88" t="s">
        <v>428</v>
      </c>
      <c r="O75" s="93" t="s">
        <v>107</v>
      </c>
      <c r="P75" s="79">
        <v>38261</v>
      </c>
      <c r="Q75" s="76">
        <v>15</v>
      </c>
      <c r="R75" s="76">
        <v>1</v>
      </c>
      <c r="S75" s="76"/>
      <c r="T75" s="76"/>
      <c r="U75" s="78" t="s">
        <v>112</v>
      </c>
      <c r="V75" s="76">
        <v>1986</v>
      </c>
      <c r="W75" s="76" t="s">
        <v>11</v>
      </c>
      <c r="X75" s="76" t="s">
        <v>134</v>
      </c>
      <c r="Y75" s="81" t="s">
        <v>405</v>
      </c>
      <c r="Z75" s="87" t="s">
        <v>475</v>
      </c>
      <c r="AA75" s="82">
        <v>1968</v>
      </c>
      <c r="AB75" s="76">
        <f t="shared" si="8"/>
        <v>48</v>
      </c>
      <c r="AC75" s="78" t="s">
        <v>160</v>
      </c>
      <c r="AD75" s="83" t="s">
        <v>188</v>
      </c>
      <c r="AE75" s="84" t="s">
        <v>777</v>
      </c>
      <c r="AI75" s="66">
        <v>58</v>
      </c>
      <c r="AJ75" s="66">
        <f t="shared" si="9"/>
        <v>2026</v>
      </c>
      <c r="AK75" s="66" t="str">
        <f t="shared" si="10"/>
        <v>06</v>
      </c>
      <c r="AM75" s="66">
        <f t="shared" si="11"/>
        <v>7</v>
      </c>
      <c r="AN75" s="127">
        <v>1</v>
      </c>
      <c r="AO75" s="127">
        <f t="shared" si="12"/>
        <v>7</v>
      </c>
      <c r="AP75" s="127">
        <f t="shared" si="13"/>
        <v>2026</v>
      </c>
    </row>
    <row r="76" spans="1:42" ht="24.75" customHeight="1">
      <c r="A76" s="76">
        <f t="shared" si="7"/>
        <v>72</v>
      </c>
      <c r="B76" s="76"/>
      <c r="C76" s="77" t="s">
        <v>297</v>
      </c>
      <c r="D76" s="78" t="s">
        <v>215</v>
      </c>
      <c r="E76" s="76" t="s">
        <v>198</v>
      </c>
      <c r="F76" s="76"/>
      <c r="G76" s="76"/>
      <c r="H76" s="76"/>
      <c r="I76" s="76"/>
      <c r="J76" s="76"/>
      <c r="K76" s="76" t="s">
        <v>43</v>
      </c>
      <c r="L76" s="87" t="s">
        <v>467</v>
      </c>
      <c r="M76" s="80" t="s">
        <v>74</v>
      </c>
      <c r="N76" s="90" t="s">
        <v>451</v>
      </c>
      <c r="O76" s="93" t="s">
        <v>74</v>
      </c>
      <c r="P76" s="79">
        <v>39722</v>
      </c>
      <c r="Q76" s="76">
        <v>10</v>
      </c>
      <c r="R76" s="76">
        <v>6</v>
      </c>
      <c r="S76" s="76"/>
      <c r="T76" s="76"/>
      <c r="U76" s="78" t="s">
        <v>71</v>
      </c>
      <c r="V76" s="76">
        <v>1994</v>
      </c>
      <c r="W76" s="76" t="s">
        <v>3</v>
      </c>
      <c r="X76" s="76" t="s">
        <v>3</v>
      </c>
      <c r="Y76" s="81" t="s">
        <v>678</v>
      </c>
      <c r="Z76" s="87" t="s">
        <v>484</v>
      </c>
      <c r="AA76" s="82">
        <v>1971</v>
      </c>
      <c r="AB76" s="76">
        <f t="shared" si="8"/>
        <v>45</v>
      </c>
      <c r="AC76" s="78" t="s">
        <v>171</v>
      </c>
      <c r="AD76" s="83" t="s">
        <v>191</v>
      </c>
      <c r="AE76" s="84" t="s">
        <v>680</v>
      </c>
      <c r="AI76" s="66">
        <v>58</v>
      </c>
      <c r="AJ76" s="66">
        <f t="shared" si="9"/>
        <v>2029</v>
      </c>
      <c r="AK76" s="66" t="str">
        <f t="shared" si="10"/>
        <v>09</v>
      </c>
      <c r="AM76" s="66">
        <f t="shared" si="11"/>
        <v>10</v>
      </c>
      <c r="AN76" s="127">
        <v>1</v>
      </c>
      <c r="AO76" s="127">
        <f t="shared" si="12"/>
        <v>10</v>
      </c>
      <c r="AP76" s="127">
        <f t="shared" si="13"/>
        <v>2029</v>
      </c>
    </row>
    <row r="77" spans="1:42" ht="24.75" customHeight="1">
      <c r="A77" s="76">
        <f t="shared" si="7"/>
        <v>73</v>
      </c>
      <c r="B77" s="76"/>
      <c r="C77" s="77" t="s">
        <v>298</v>
      </c>
      <c r="D77" s="78" t="s">
        <v>213</v>
      </c>
      <c r="E77" s="76" t="s">
        <v>197</v>
      </c>
      <c r="F77" s="76"/>
      <c r="G77" s="76"/>
      <c r="H77" s="76"/>
      <c r="I77" s="76"/>
      <c r="J77" s="76"/>
      <c r="K77" s="76" t="s">
        <v>76</v>
      </c>
      <c r="L77" s="79">
        <v>39722</v>
      </c>
      <c r="M77" s="80" t="s">
        <v>381</v>
      </c>
      <c r="N77" s="88" t="s">
        <v>438</v>
      </c>
      <c r="O77" s="93" t="s">
        <v>381</v>
      </c>
      <c r="P77" s="79">
        <v>40544</v>
      </c>
      <c r="Q77" s="76">
        <v>7</v>
      </c>
      <c r="R77" s="76">
        <v>4</v>
      </c>
      <c r="S77" s="76"/>
      <c r="T77" s="76"/>
      <c r="U77" s="78" t="s">
        <v>71</v>
      </c>
      <c r="V77" s="76">
        <v>2007</v>
      </c>
      <c r="W77" s="76" t="s">
        <v>3</v>
      </c>
      <c r="X77" s="76" t="s">
        <v>3</v>
      </c>
      <c r="Y77" s="81" t="s">
        <v>391</v>
      </c>
      <c r="Z77" s="79">
        <v>26251</v>
      </c>
      <c r="AA77" s="82">
        <v>1971</v>
      </c>
      <c r="AB77" s="76">
        <f t="shared" si="8"/>
        <v>45</v>
      </c>
      <c r="AC77" s="78" t="s">
        <v>176</v>
      </c>
      <c r="AD77" s="83" t="s">
        <v>191</v>
      </c>
      <c r="AE77" s="84" t="s">
        <v>438</v>
      </c>
      <c r="AI77" s="66">
        <v>58</v>
      </c>
      <c r="AJ77" s="66">
        <f t="shared" si="9"/>
        <v>2029</v>
      </c>
      <c r="AK77" s="66" t="str">
        <f t="shared" si="10"/>
        <v>11</v>
      </c>
      <c r="AM77" s="66">
        <f t="shared" si="11"/>
        <v>12</v>
      </c>
      <c r="AN77" s="127">
        <v>1</v>
      </c>
      <c r="AO77" s="127">
        <f t="shared" si="12"/>
        <v>12</v>
      </c>
      <c r="AP77" s="127">
        <f t="shared" si="13"/>
        <v>2029</v>
      </c>
    </row>
    <row r="78" spans="1:42" ht="24.75" customHeight="1">
      <c r="A78" s="76">
        <f t="shared" si="7"/>
        <v>74</v>
      </c>
      <c r="B78" s="76"/>
      <c r="C78" s="98" t="s">
        <v>218</v>
      </c>
      <c r="D78" s="78" t="s">
        <v>217</v>
      </c>
      <c r="E78" s="76" t="s">
        <v>197</v>
      </c>
      <c r="F78" s="76"/>
      <c r="G78" s="76" t="s">
        <v>76</v>
      </c>
      <c r="H78" s="79">
        <v>39783</v>
      </c>
      <c r="I78" s="76" t="s">
        <v>76</v>
      </c>
      <c r="J78" s="79">
        <v>40330</v>
      </c>
      <c r="K78" s="76" t="s">
        <v>43</v>
      </c>
      <c r="L78" s="87" t="s">
        <v>467</v>
      </c>
      <c r="M78" s="80" t="s">
        <v>74</v>
      </c>
      <c r="N78" s="94" t="s">
        <v>450</v>
      </c>
      <c r="O78" s="93" t="s">
        <v>74</v>
      </c>
      <c r="P78" s="79">
        <v>39783</v>
      </c>
      <c r="Q78" s="76">
        <v>3</v>
      </c>
      <c r="R78" s="76">
        <v>7</v>
      </c>
      <c r="S78" s="76"/>
      <c r="T78" s="76"/>
      <c r="U78" s="78" t="s">
        <v>29</v>
      </c>
      <c r="V78" s="76">
        <v>2004</v>
      </c>
      <c r="W78" s="76" t="s">
        <v>3</v>
      </c>
      <c r="X78" s="76" t="s">
        <v>3</v>
      </c>
      <c r="Y78" s="81" t="s">
        <v>702</v>
      </c>
      <c r="Z78" s="87" t="s">
        <v>477</v>
      </c>
      <c r="AA78" s="82">
        <v>1982</v>
      </c>
      <c r="AB78" s="76">
        <f t="shared" si="8"/>
        <v>34</v>
      </c>
      <c r="AC78" s="78" t="s">
        <v>163</v>
      </c>
      <c r="AD78" s="83" t="s">
        <v>188</v>
      </c>
      <c r="AE78" s="84" t="s">
        <v>697</v>
      </c>
      <c r="AI78" s="66">
        <v>58</v>
      </c>
      <c r="AJ78" s="66">
        <f t="shared" si="9"/>
        <v>2040</v>
      </c>
      <c r="AK78" s="66" t="str">
        <f t="shared" si="10"/>
        <v>04</v>
      </c>
      <c r="AM78" s="66">
        <f t="shared" si="11"/>
        <v>5</v>
      </c>
      <c r="AN78" s="127">
        <v>1</v>
      </c>
      <c r="AO78" s="127">
        <f t="shared" si="12"/>
        <v>5</v>
      </c>
      <c r="AP78" s="127">
        <f t="shared" si="13"/>
        <v>2040</v>
      </c>
    </row>
    <row r="79" spans="1:42" ht="24.75" customHeight="1">
      <c r="A79" s="76">
        <f t="shared" si="7"/>
        <v>75</v>
      </c>
      <c r="B79" s="76"/>
      <c r="C79" s="77" t="s">
        <v>265</v>
      </c>
      <c r="D79" s="78" t="s">
        <v>332</v>
      </c>
      <c r="E79" s="76" t="s">
        <v>197</v>
      </c>
      <c r="F79" s="76"/>
      <c r="G79" s="76" t="s">
        <v>121</v>
      </c>
      <c r="H79" s="77" t="s">
        <v>497</v>
      </c>
      <c r="I79" s="76" t="s">
        <v>121</v>
      </c>
      <c r="J79" s="77" t="s">
        <v>498</v>
      </c>
      <c r="K79" s="76" t="s">
        <v>43</v>
      </c>
      <c r="L79" s="87" t="s">
        <v>489</v>
      </c>
      <c r="M79" s="80" t="s">
        <v>195</v>
      </c>
      <c r="N79" s="94" t="s">
        <v>426</v>
      </c>
      <c r="O79" s="78" t="s">
        <v>60</v>
      </c>
      <c r="P79" s="79">
        <v>38749</v>
      </c>
      <c r="Q79" s="76">
        <v>7</v>
      </c>
      <c r="R79" s="76">
        <v>3</v>
      </c>
      <c r="S79" s="76"/>
      <c r="T79" s="76"/>
      <c r="U79" s="78" t="s">
        <v>212</v>
      </c>
      <c r="V79" s="76">
        <v>2009</v>
      </c>
      <c r="W79" s="76" t="s">
        <v>3</v>
      </c>
      <c r="X79" s="76" t="s">
        <v>3</v>
      </c>
      <c r="Y79" s="81" t="s">
        <v>499</v>
      </c>
      <c r="Z79" s="87" t="s">
        <v>500</v>
      </c>
      <c r="AA79" s="82">
        <v>1980</v>
      </c>
      <c r="AB79" s="76">
        <f t="shared" si="8"/>
        <v>36</v>
      </c>
      <c r="AC79" s="78" t="s">
        <v>165</v>
      </c>
      <c r="AD79" s="83" t="s">
        <v>188</v>
      </c>
      <c r="AE79" s="84" t="s">
        <v>442</v>
      </c>
      <c r="AI79" s="66">
        <v>58</v>
      </c>
      <c r="AJ79" s="66">
        <f t="shared" si="9"/>
        <v>2038</v>
      </c>
      <c r="AK79" s="66" t="str">
        <f t="shared" si="10"/>
        <v>05</v>
      </c>
      <c r="AM79" s="66">
        <f t="shared" si="11"/>
        <v>6</v>
      </c>
      <c r="AN79" s="127">
        <v>1</v>
      </c>
      <c r="AO79" s="127">
        <f t="shared" si="12"/>
        <v>6</v>
      </c>
      <c r="AP79" s="127">
        <f t="shared" si="13"/>
        <v>2038</v>
      </c>
    </row>
    <row r="80" spans="1:42" ht="24.75" customHeight="1">
      <c r="A80" s="76">
        <f t="shared" si="7"/>
        <v>76</v>
      </c>
      <c r="B80" s="76"/>
      <c r="C80" s="77" t="s">
        <v>263</v>
      </c>
      <c r="D80" s="78" t="s">
        <v>113</v>
      </c>
      <c r="E80" s="76" t="s">
        <v>197</v>
      </c>
      <c r="F80" s="76"/>
      <c r="G80" s="76" t="s">
        <v>132</v>
      </c>
      <c r="H80" s="76"/>
      <c r="I80" s="76"/>
      <c r="J80" s="76"/>
      <c r="K80" s="76" t="s">
        <v>43</v>
      </c>
      <c r="L80" s="87" t="s">
        <v>489</v>
      </c>
      <c r="M80" s="80" t="s">
        <v>195</v>
      </c>
      <c r="N80" s="94" t="s">
        <v>444</v>
      </c>
      <c r="O80" s="93" t="s">
        <v>107</v>
      </c>
      <c r="P80" s="79">
        <v>38626</v>
      </c>
      <c r="Q80" s="76">
        <v>16</v>
      </c>
      <c r="R80" s="76">
        <v>2</v>
      </c>
      <c r="S80" s="76"/>
      <c r="T80" s="76"/>
      <c r="U80" s="78" t="s">
        <v>10</v>
      </c>
      <c r="V80" s="76">
        <v>1985</v>
      </c>
      <c r="W80" s="76" t="s">
        <v>11</v>
      </c>
      <c r="X80" s="76" t="s">
        <v>134</v>
      </c>
      <c r="Y80" s="81" t="s">
        <v>495</v>
      </c>
      <c r="Z80" s="87" t="s">
        <v>496</v>
      </c>
      <c r="AA80" s="82">
        <v>1965</v>
      </c>
      <c r="AB80" s="76">
        <f t="shared" si="8"/>
        <v>51</v>
      </c>
      <c r="AC80" s="78" t="s">
        <v>165</v>
      </c>
      <c r="AD80" s="83" t="s">
        <v>188</v>
      </c>
      <c r="AE80" s="84" t="s">
        <v>759</v>
      </c>
      <c r="AI80" s="66">
        <v>58</v>
      </c>
      <c r="AJ80" s="66">
        <f t="shared" si="9"/>
        <v>2023</v>
      </c>
      <c r="AK80" s="66" t="str">
        <f t="shared" si="10"/>
        <v>12</v>
      </c>
      <c r="AM80" s="66">
        <f t="shared" si="11"/>
        <v>13</v>
      </c>
      <c r="AN80" s="127">
        <v>1</v>
      </c>
      <c r="AO80" s="127">
        <f t="shared" si="12"/>
        <v>1</v>
      </c>
      <c r="AP80" s="127">
        <f t="shared" si="13"/>
        <v>2024</v>
      </c>
    </row>
    <row r="81" spans="1:42" ht="24.75" customHeight="1">
      <c r="A81" s="76">
        <f t="shared" si="7"/>
        <v>77</v>
      </c>
      <c r="B81" s="76"/>
      <c r="C81" s="77" t="s">
        <v>488</v>
      </c>
      <c r="D81" s="83" t="s">
        <v>351</v>
      </c>
      <c r="E81" s="89" t="s">
        <v>198</v>
      </c>
      <c r="F81" s="89" t="s">
        <v>458</v>
      </c>
      <c r="G81" s="89" t="s">
        <v>76</v>
      </c>
      <c r="H81" s="99">
        <v>40148</v>
      </c>
      <c r="I81" s="89" t="s">
        <v>76</v>
      </c>
      <c r="J81" s="89"/>
      <c r="K81" s="89" t="s">
        <v>43</v>
      </c>
      <c r="L81" s="100" t="s">
        <v>489</v>
      </c>
      <c r="M81" s="101" t="s">
        <v>74</v>
      </c>
      <c r="N81" s="91" t="s">
        <v>430</v>
      </c>
      <c r="O81" s="83" t="s">
        <v>74</v>
      </c>
      <c r="P81" s="99">
        <v>40148</v>
      </c>
      <c r="Q81" s="76">
        <v>11</v>
      </c>
      <c r="R81" s="76">
        <v>9</v>
      </c>
      <c r="S81" s="89">
        <v>11</v>
      </c>
      <c r="T81" s="89">
        <v>9</v>
      </c>
      <c r="U81" s="83" t="s">
        <v>4</v>
      </c>
      <c r="V81" s="89">
        <v>1997</v>
      </c>
      <c r="W81" s="89" t="s">
        <v>3</v>
      </c>
      <c r="X81" s="89" t="s">
        <v>3</v>
      </c>
      <c r="Y81" s="81" t="s">
        <v>391</v>
      </c>
      <c r="Z81" s="100" t="s">
        <v>490</v>
      </c>
      <c r="AA81" s="102">
        <v>1973</v>
      </c>
      <c r="AB81" s="76">
        <f t="shared" si="8"/>
        <v>43</v>
      </c>
      <c r="AC81" s="78" t="s">
        <v>160</v>
      </c>
      <c r="AD81" s="83" t="s">
        <v>188</v>
      </c>
      <c r="AE81" s="84" t="s">
        <v>430</v>
      </c>
      <c r="AI81" s="66">
        <v>58</v>
      </c>
      <c r="AJ81" s="66">
        <f t="shared" si="9"/>
        <v>2031</v>
      </c>
      <c r="AK81" s="66" t="str">
        <f t="shared" si="10"/>
        <v>10</v>
      </c>
      <c r="AM81" s="66">
        <f t="shared" si="11"/>
        <v>11</v>
      </c>
      <c r="AN81" s="127">
        <v>1</v>
      </c>
      <c r="AO81" s="127">
        <f t="shared" si="12"/>
        <v>11</v>
      </c>
      <c r="AP81" s="127">
        <f t="shared" si="13"/>
        <v>2031</v>
      </c>
    </row>
    <row r="82" spans="1:42" ht="24.75" customHeight="1">
      <c r="A82" s="76">
        <f t="shared" si="7"/>
        <v>78</v>
      </c>
      <c r="B82" s="76"/>
      <c r="C82" s="98" t="s">
        <v>327</v>
      </c>
      <c r="D82" s="83" t="s">
        <v>328</v>
      </c>
      <c r="E82" s="89" t="s">
        <v>197</v>
      </c>
      <c r="F82" s="89" t="s">
        <v>459</v>
      </c>
      <c r="G82" s="89" t="s">
        <v>76</v>
      </c>
      <c r="H82" s="99">
        <v>40148</v>
      </c>
      <c r="I82" s="89" t="s">
        <v>76</v>
      </c>
      <c r="J82" s="89"/>
      <c r="K82" s="89" t="s">
        <v>43</v>
      </c>
      <c r="L82" s="100" t="s">
        <v>489</v>
      </c>
      <c r="M82" s="101" t="s">
        <v>74</v>
      </c>
      <c r="N82" s="94" t="s">
        <v>423</v>
      </c>
      <c r="O82" s="83" t="s">
        <v>74</v>
      </c>
      <c r="P82" s="99">
        <v>40148</v>
      </c>
      <c r="Q82" s="76">
        <v>4</v>
      </c>
      <c r="R82" s="76">
        <v>4</v>
      </c>
      <c r="S82" s="89"/>
      <c r="T82" s="89"/>
      <c r="U82" s="83" t="s">
        <v>329</v>
      </c>
      <c r="V82" s="89">
        <v>2005</v>
      </c>
      <c r="W82" s="89" t="s">
        <v>3</v>
      </c>
      <c r="X82" s="89" t="s">
        <v>3</v>
      </c>
      <c r="Y82" s="81" t="s">
        <v>402</v>
      </c>
      <c r="Z82" s="100" t="s">
        <v>509</v>
      </c>
      <c r="AA82" s="102">
        <v>1983</v>
      </c>
      <c r="AB82" s="76">
        <f t="shared" si="8"/>
        <v>33</v>
      </c>
      <c r="AC82" s="78" t="s">
        <v>172</v>
      </c>
      <c r="AD82" s="83" t="s">
        <v>190</v>
      </c>
      <c r="AE82" s="84" t="s">
        <v>661</v>
      </c>
      <c r="AI82" s="66">
        <v>58</v>
      </c>
      <c r="AJ82" s="66">
        <f t="shared" si="9"/>
        <v>2041</v>
      </c>
      <c r="AK82" s="66" t="str">
        <f t="shared" si="10"/>
        <v>07</v>
      </c>
      <c r="AM82" s="66">
        <f t="shared" si="11"/>
        <v>8</v>
      </c>
      <c r="AN82" s="127">
        <v>1</v>
      </c>
      <c r="AO82" s="127">
        <f t="shared" si="12"/>
        <v>8</v>
      </c>
      <c r="AP82" s="127">
        <f t="shared" si="13"/>
        <v>2041</v>
      </c>
    </row>
    <row r="83" spans="1:42" ht="24.75" customHeight="1">
      <c r="A83" s="76">
        <f t="shared" si="7"/>
        <v>79</v>
      </c>
      <c r="B83" s="76"/>
      <c r="C83" s="77" t="s">
        <v>229</v>
      </c>
      <c r="D83" s="78" t="s">
        <v>330</v>
      </c>
      <c r="E83" s="76" t="s">
        <v>197</v>
      </c>
      <c r="F83" s="76"/>
      <c r="G83" s="76"/>
      <c r="H83" s="76"/>
      <c r="I83" s="76"/>
      <c r="J83" s="76"/>
      <c r="K83" s="76" t="s">
        <v>43</v>
      </c>
      <c r="L83" s="87" t="s">
        <v>489</v>
      </c>
      <c r="M83" s="80" t="s">
        <v>74</v>
      </c>
      <c r="N83" s="91" t="s">
        <v>423</v>
      </c>
      <c r="O83" s="93" t="s">
        <v>74</v>
      </c>
      <c r="P83" s="79">
        <v>38808</v>
      </c>
      <c r="Q83" s="76">
        <v>8</v>
      </c>
      <c r="R83" s="76">
        <v>7</v>
      </c>
      <c r="S83" s="76"/>
      <c r="T83" s="76"/>
      <c r="U83" s="78" t="s">
        <v>212</v>
      </c>
      <c r="V83" s="76">
        <v>2009</v>
      </c>
      <c r="W83" s="76" t="s">
        <v>3</v>
      </c>
      <c r="X83" s="76" t="s">
        <v>3</v>
      </c>
      <c r="Y83" s="81" t="s">
        <v>642</v>
      </c>
      <c r="Z83" s="87" t="s">
        <v>510</v>
      </c>
      <c r="AA83" s="82">
        <v>1968</v>
      </c>
      <c r="AB83" s="76">
        <f t="shared" si="8"/>
        <v>48</v>
      </c>
      <c r="AC83" s="78" t="s">
        <v>162</v>
      </c>
      <c r="AD83" s="83" t="s">
        <v>186</v>
      </c>
      <c r="AE83" s="84" t="s">
        <v>645</v>
      </c>
      <c r="AI83" s="66">
        <v>58</v>
      </c>
      <c r="AJ83" s="66">
        <f t="shared" si="9"/>
        <v>2026</v>
      </c>
      <c r="AK83" s="66" t="str">
        <f t="shared" si="10"/>
        <v>12</v>
      </c>
      <c r="AM83" s="66">
        <f t="shared" si="11"/>
        <v>13</v>
      </c>
      <c r="AN83" s="127">
        <v>1</v>
      </c>
      <c r="AO83" s="127">
        <f t="shared" si="12"/>
        <v>1</v>
      </c>
      <c r="AP83" s="127">
        <f t="shared" si="13"/>
        <v>2027</v>
      </c>
    </row>
    <row r="84" spans="1:42" ht="24.75" customHeight="1">
      <c r="A84" s="76">
        <f t="shared" si="7"/>
        <v>80</v>
      </c>
      <c r="B84" s="76"/>
      <c r="C84" s="77" t="s">
        <v>231</v>
      </c>
      <c r="D84" s="78" t="s">
        <v>331</v>
      </c>
      <c r="E84" s="76" t="s">
        <v>197</v>
      </c>
      <c r="F84" s="76"/>
      <c r="G84" s="76"/>
      <c r="H84" s="76"/>
      <c r="I84" s="76"/>
      <c r="J84" s="76"/>
      <c r="K84" s="76" t="s">
        <v>43</v>
      </c>
      <c r="L84" s="87" t="s">
        <v>489</v>
      </c>
      <c r="M84" s="80" t="s">
        <v>60</v>
      </c>
      <c r="N84" s="91" t="s">
        <v>424</v>
      </c>
      <c r="O84" s="78" t="s">
        <v>60</v>
      </c>
      <c r="P84" s="79">
        <v>38353</v>
      </c>
      <c r="Q84" s="76">
        <v>5</v>
      </c>
      <c r="R84" s="76">
        <v>6</v>
      </c>
      <c r="S84" s="76"/>
      <c r="T84" s="76"/>
      <c r="U84" s="78" t="s">
        <v>212</v>
      </c>
      <c r="V84" s="76">
        <v>2009</v>
      </c>
      <c r="W84" s="76" t="s">
        <v>3</v>
      </c>
      <c r="X84" s="76" t="s">
        <v>3</v>
      </c>
      <c r="Y84" s="81" t="s">
        <v>646</v>
      </c>
      <c r="Z84" s="87" t="s">
        <v>508</v>
      </c>
      <c r="AA84" s="82">
        <v>1978</v>
      </c>
      <c r="AB84" s="76">
        <f t="shared" si="8"/>
        <v>38</v>
      </c>
      <c r="AC84" s="78" t="s">
        <v>159</v>
      </c>
      <c r="AD84" s="83" t="s">
        <v>186</v>
      </c>
      <c r="AE84" s="84" t="s">
        <v>645</v>
      </c>
      <c r="AI84" s="66">
        <v>58</v>
      </c>
      <c r="AJ84" s="66">
        <f t="shared" si="9"/>
        <v>2036</v>
      </c>
      <c r="AK84" s="66" t="str">
        <f t="shared" si="10"/>
        <v>10</v>
      </c>
      <c r="AM84" s="66">
        <f t="shared" si="11"/>
        <v>11</v>
      </c>
      <c r="AN84" s="127">
        <v>1</v>
      </c>
      <c r="AO84" s="127">
        <f t="shared" si="12"/>
        <v>11</v>
      </c>
      <c r="AP84" s="127">
        <f t="shared" si="13"/>
        <v>2036</v>
      </c>
    </row>
    <row r="85" spans="1:42" ht="24.75" customHeight="1">
      <c r="A85" s="76">
        <f t="shared" si="7"/>
        <v>81</v>
      </c>
      <c r="B85" s="76"/>
      <c r="C85" s="77" t="s">
        <v>232</v>
      </c>
      <c r="D85" s="78" t="s">
        <v>832</v>
      </c>
      <c r="E85" s="76" t="s">
        <v>197</v>
      </c>
      <c r="F85" s="76"/>
      <c r="G85" s="76"/>
      <c r="H85" s="76"/>
      <c r="I85" s="76"/>
      <c r="J85" s="76"/>
      <c r="K85" s="76" t="s">
        <v>43</v>
      </c>
      <c r="L85" s="87" t="s">
        <v>489</v>
      </c>
      <c r="M85" s="80" t="s">
        <v>74</v>
      </c>
      <c r="N85" s="95" t="s">
        <v>426</v>
      </c>
      <c r="O85" s="93" t="s">
        <v>74</v>
      </c>
      <c r="P85" s="79">
        <v>38353</v>
      </c>
      <c r="Q85" s="76">
        <v>4</v>
      </c>
      <c r="R85" s="76">
        <v>3</v>
      </c>
      <c r="S85" s="76"/>
      <c r="T85" s="76"/>
      <c r="U85" s="78" t="s">
        <v>833</v>
      </c>
      <c r="V85" s="76">
        <v>2014</v>
      </c>
      <c r="W85" s="76" t="s">
        <v>5</v>
      </c>
      <c r="X85" s="76" t="s">
        <v>5</v>
      </c>
      <c r="Y85" s="81" t="s">
        <v>517</v>
      </c>
      <c r="Z85" s="87" t="s">
        <v>518</v>
      </c>
      <c r="AA85" s="82">
        <v>1982</v>
      </c>
      <c r="AB85" s="76">
        <f t="shared" si="8"/>
        <v>34</v>
      </c>
      <c r="AC85" s="78" t="s">
        <v>164</v>
      </c>
      <c r="AD85" s="83" t="s">
        <v>186</v>
      </c>
      <c r="AE85" s="84" t="s">
        <v>680</v>
      </c>
      <c r="AI85" s="66">
        <v>58</v>
      </c>
      <c r="AJ85" s="66">
        <f t="shared" si="9"/>
        <v>2040</v>
      </c>
      <c r="AK85" s="66" t="str">
        <f t="shared" si="10"/>
        <v>08</v>
      </c>
      <c r="AM85" s="66">
        <f t="shared" si="11"/>
        <v>9</v>
      </c>
      <c r="AN85" s="127">
        <v>1</v>
      </c>
      <c r="AO85" s="127">
        <f t="shared" si="12"/>
        <v>9</v>
      </c>
      <c r="AP85" s="127">
        <f t="shared" si="13"/>
        <v>2040</v>
      </c>
    </row>
    <row r="86" spans="1:42" ht="24.75" customHeight="1">
      <c r="A86" s="76">
        <f t="shared" si="7"/>
        <v>82</v>
      </c>
      <c r="B86" s="76"/>
      <c r="C86" s="77" t="s">
        <v>273</v>
      </c>
      <c r="D86" s="78" t="s">
        <v>334</v>
      </c>
      <c r="E86" s="76" t="s">
        <v>198</v>
      </c>
      <c r="F86" s="76"/>
      <c r="G86" s="76"/>
      <c r="H86" s="76"/>
      <c r="I86" s="76"/>
      <c r="J86" s="76"/>
      <c r="K86" s="76" t="s">
        <v>43</v>
      </c>
      <c r="L86" s="87" t="s">
        <v>489</v>
      </c>
      <c r="M86" s="80" t="s">
        <v>74</v>
      </c>
      <c r="N86" s="91" t="s">
        <v>442</v>
      </c>
      <c r="O86" s="93" t="s">
        <v>74</v>
      </c>
      <c r="P86" s="79">
        <v>38353</v>
      </c>
      <c r="Q86" s="76">
        <v>4</v>
      </c>
      <c r="R86" s="76">
        <v>3</v>
      </c>
      <c r="S86" s="76"/>
      <c r="T86" s="76"/>
      <c r="U86" s="78" t="s">
        <v>329</v>
      </c>
      <c r="V86" s="76">
        <v>2009</v>
      </c>
      <c r="W86" s="76" t="s">
        <v>3</v>
      </c>
      <c r="X86" s="76" t="s">
        <v>3</v>
      </c>
      <c r="Y86" s="81" t="s">
        <v>515</v>
      </c>
      <c r="Z86" s="87" t="s">
        <v>516</v>
      </c>
      <c r="AA86" s="82">
        <v>1983</v>
      </c>
      <c r="AB86" s="76">
        <f t="shared" si="8"/>
        <v>33</v>
      </c>
      <c r="AC86" s="78" t="s">
        <v>165</v>
      </c>
      <c r="AD86" s="83" t="s">
        <v>188</v>
      </c>
      <c r="AE86" s="84" t="s">
        <v>442</v>
      </c>
      <c r="AI86" s="66">
        <v>58</v>
      </c>
      <c r="AJ86" s="66">
        <f t="shared" si="9"/>
        <v>2041</v>
      </c>
      <c r="AK86" s="66" t="str">
        <f t="shared" si="10"/>
        <v>04</v>
      </c>
      <c r="AM86" s="66">
        <f t="shared" si="11"/>
        <v>5</v>
      </c>
      <c r="AN86" s="127">
        <v>1</v>
      </c>
      <c r="AO86" s="127">
        <f t="shared" si="12"/>
        <v>5</v>
      </c>
      <c r="AP86" s="127">
        <f t="shared" si="13"/>
        <v>2041</v>
      </c>
    </row>
    <row r="87" spans="1:42" ht="24.75" customHeight="1">
      <c r="A87" s="76">
        <f t="shared" si="7"/>
        <v>83</v>
      </c>
      <c r="B87" s="76"/>
      <c r="C87" s="77" t="s">
        <v>511</v>
      </c>
      <c r="D87" s="78" t="s">
        <v>114</v>
      </c>
      <c r="E87" s="76" t="s">
        <v>197</v>
      </c>
      <c r="F87" s="76"/>
      <c r="G87" s="76"/>
      <c r="H87" s="76"/>
      <c r="I87" s="76"/>
      <c r="J87" s="76"/>
      <c r="K87" s="76" t="s">
        <v>43</v>
      </c>
      <c r="L87" s="87" t="s">
        <v>489</v>
      </c>
      <c r="M87" s="80" t="s">
        <v>195</v>
      </c>
      <c r="N87" s="80" t="s">
        <v>428</v>
      </c>
      <c r="O87" s="93" t="s">
        <v>107</v>
      </c>
      <c r="P87" s="79">
        <v>38808</v>
      </c>
      <c r="Q87" s="76">
        <v>9</v>
      </c>
      <c r="R87" s="76">
        <v>7</v>
      </c>
      <c r="S87" s="76"/>
      <c r="T87" s="76"/>
      <c r="U87" s="78" t="s">
        <v>10</v>
      </c>
      <c r="V87" s="76">
        <v>1986</v>
      </c>
      <c r="W87" s="76" t="s">
        <v>11</v>
      </c>
      <c r="X87" s="76" t="s">
        <v>134</v>
      </c>
      <c r="Y87" s="81" t="s">
        <v>391</v>
      </c>
      <c r="Z87" s="87" t="s">
        <v>489</v>
      </c>
      <c r="AA87" s="82">
        <v>1963</v>
      </c>
      <c r="AB87" s="76">
        <f t="shared" si="8"/>
        <v>53</v>
      </c>
      <c r="AC87" s="78" t="s">
        <v>160</v>
      </c>
      <c r="AD87" s="83" t="s">
        <v>188</v>
      </c>
      <c r="AE87" s="84" t="s">
        <v>777</v>
      </c>
      <c r="AI87" s="66">
        <v>58</v>
      </c>
      <c r="AJ87" s="66">
        <f t="shared" si="9"/>
        <v>2021</v>
      </c>
      <c r="AK87" s="66" t="str">
        <f t="shared" si="10"/>
        <v>04</v>
      </c>
      <c r="AM87" s="66">
        <f t="shared" si="11"/>
        <v>5</v>
      </c>
      <c r="AN87" s="127">
        <v>1</v>
      </c>
      <c r="AO87" s="127">
        <f t="shared" si="12"/>
        <v>5</v>
      </c>
      <c r="AP87" s="127">
        <f t="shared" si="13"/>
        <v>2021</v>
      </c>
    </row>
    <row r="88" spans="1:42" ht="24.75" customHeight="1">
      <c r="A88" s="76">
        <f t="shared" si="7"/>
        <v>84</v>
      </c>
      <c r="B88" s="76"/>
      <c r="C88" s="103" t="s">
        <v>268</v>
      </c>
      <c r="D88" s="78" t="s">
        <v>337</v>
      </c>
      <c r="E88" s="76" t="s">
        <v>197</v>
      </c>
      <c r="F88" s="77" t="s">
        <v>356</v>
      </c>
      <c r="G88" s="76"/>
      <c r="H88" s="76"/>
      <c r="I88" s="76"/>
      <c r="J88" s="76"/>
      <c r="K88" s="76" t="s">
        <v>43</v>
      </c>
      <c r="L88" s="87" t="s">
        <v>489</v>
      </c>
      <c r="M88" s="80" t="s">
        <v>60</v>
      </c>
      <c r="N88" s="80" t="s">
        <v>428</v>
      </c>
      <c r="O88" s="78" t="s">
        <v>60</v>
      </c>
      <c r="P88" s="79">
        <v>37987</v>
      </c>
      <c r="Q88" s="76">
        <v>14</v>
      </c>
      <c r="R88" s="76">
        <v>0</v>
      </c>
      <c r="S88" s="76"/>
      <c r="T88" s="76"/>
      <c r="U88" s="78" t="s">
        <v>179</v>
      </c>
      <c r="V88" s="76">
        <v>2009</v>
      </c>
      <c r="W88" s="76" t="s">
        <v>3</v>
      </c>
      <c r="X88" s="76" t="s">
        <v>3</v>
      </c>
      <c r="Y88" s="81" t="s">
        <v>391</v>
      </c>
      <c r="Z88" s="87" t="s">
        <v>514</v>
      </c>
      <c r="AA88" s="82">
        <v>1970</v>
      </c>
      <c r="AB88" s="76">
        <f t="shared" si="8"/>
        <v>46</v>
      </c>
      <c r="AC88" s="78" t="s">
        <v>160</v>
      </c>
      <c r="AD88" s="83" t="s">
        <v>188</v>
      </c>
      <c r="AE88" s="84" t="s">
        <v>777</v>
      </c>
      <c r="AI88" s="66">
        <v>58</v>
      </c>
      <c r="AJ88" s="66">
        <f t="shared" si="9"/>
        <v>2028</v>
      </c>
      <c r="AK88" s="66" t="str">
        <f t="shared" si="10"/>
        <v>02</v>
      </c>
      <c r="AM88" s="66">
        <f t="shared" si="11"/>
        <v>3</v>
      </c>
      <c r="AN88" s="127">
        <v>1</v>
      </c>
      <c r="AO88" s="127">
        <f t="shared" si="12"/>
        <v>3</v>
      </c>
      <c r="AP88" s="127">
        <f t="shared" si="13"/>
        <v>2028</v>
      </c>
    </row>
    <row r="89" spans="1:42" ht="24.75" customHeight="1">
      <c r="A89" s="76">
        <f t="shared" si="7"/>
        <v>85</v>
      </c>
      <c r="B89" s="76"/>
      <c r="C89" s="77" t="s">
        <v>271</v>
      </c>
      <c r="D89" s="78" t="s">
        <v>346</v>
      </c>
      <c r="E89" s="76" t="s">
        <v>197</v>
      </c>
      <c r="F89" s="77" t="s">
        <v>357</v>
      </c>
      <c r="G89" s="76"/>
      <c r="H89" s="76"/>
      <c r="I89" s="76"/>
      <c r="J89" s="76"/>
      <c r="K89" s="76" t="s">
        <v>43</v>
      </c>
      <c r="L89" s="87" t="s">
        <v>489</v>
      </c>
      <c r="M89" s="80" t="s">
        <v>74</v>
      </c>
      <c r="N89" s="80" t="s">
        <v>428</v>
      </c>
      <c r="O89" s="93" t="s">
        <v>74</v>
      </c>
      <c r="P89" s="79">
        <v>38353</v>
      </c>
      <c r="Q89" s="76">
        <v>2</v>
      </c>
      <c r="R89" s="76">
        <v>6</v>
      </c>
      <c r="S89" s="76"/>
      <c r="T89" s="76"/>
      <c r="U89" s="78" t="s">
        <v>179</v>
      </c>
      <c r="V89" s="76">
        <v>2009</v>
      </c>
      <c r="W89" s="76" t="s">
        <v>3</v>
      </c>
      <c r="X89" s="76" t="s">
        <v>3</v>
      </c>
      <c r="Y89" s="81" t="s">
        <v>391</v>
      </c>
      <c r="Z89" s="87" t="s">
        <v>507</v>
      </c>
      <c r="AA89" s="82">
        <v>1972</v>
      </c>
      <c r="AB89" s="76">
        <f t="shared" si="8"/>
        <v>44</v>
      </c>
      <c r="AC89" s="78" t="s">
        <v>160</v>
      </c>
      <c r="AD89" s="83" t="s">
        <v>188</v>
      </c>
      <c r="AE89" s="84" t="s">
        <v>777</v>
      </c>
      <c r="AI89" s="66">
        <v>58</v>
      </c>
      <c r="AJ89" s="66">
        <f t="shared" si="9"/>
        <v>2030</v>
      </c>
      <c r="AK89" s="66" t="str">
        <f t="shared" si="10"/>
        <v>10</v>
      </c>
      <c r="AM89" s="66">
        <f t="shared" si="11"/>
        <v>11</v>
      </c>
      <c r="AN89" s="127">
        <v>1</v>
      </c>
      <c r="AO89" s="127">
        <f t="shared" si="12"/>
        <v>11</v>
      </c>
      <c r="AP89" s="127">
        <f t="shared" si="13"/>
        <v>2030</v>
      </c>
    </row>
    <row r="90" spans="1:42" ht="24.75" customHeight="1">
      <c r="A90" s="76">
        <f t="shared" si="7"/>
        <v>86</v>
      </c>
      <c r="B90" s="76"/>
      <c r="C90" s="77" t="s">
        <v>275</v>
      </c>
      <c r="D90" s="78" t="s">
        <v>338</v>
      </c>
      <c r="E90" s="76" t="s">
        <v>197</v>
      </c>
      <c r="F90" s="76"/>
      <c r="G90" s="76"/>
      <c r="H90" s="76"/>
      <c r="I90" s="76"/>
      <c r="J90" s="76"/>
      <c r="K90" s="76" t="s">
        <v>43</v>
      </c>
      <c r="L90" s="87" t="s">
        <v>489</v>
      </c>
      <c r="M90" s="80" t="s">
        <v>74</v>
      </c>
      <c r="N90" s="80" t="s">
        <v>428</v>
      </c>
      <c r="O90" s="93" t="s">
        <v>74</v>
      </c>
      <c r="P90" s="79">
        <v>40269</v>
      </c>
      <c r="Q90" s="76">
        <v>11</v>
      </c>
      <c r="R90" s="76">
        <v>0</v>
      </c>
      <c r="S90" s="76"/>
      <c r="T90" s="76"/>
      <c r="U90" s="78" t="s">
        <v>179</v>
      </c>
      <c r="V90" s="76">
        <v>2009</v>
      </c>
      <c r="W90" s="76" t="s">
        <v>3</v>
      </c>
      <c r="X90" s="76" t="s">
        <v>3</v>
      </c>
      <c r="Y90" s="81" t="s">
        <v>391</v>
      </c>
      <c r="Z90" s="87" t="s">
        <v>506</v>
      </c>
      <c r="AA90" s="82">
        <v>1971</v>
      </c>
      <c r="AB90" s="76">
        <f t="shared" si="8"/>
        <v>45</v>
      </c>
      <c r="AC90" s="78" t="s">
        <v>160</v>
      </c>
      <c r="AD90" s="83" t="s">
        <v>188</v>
      </c>
      <c r="AE90" s="84" t="s">
        <v>777</v>
      </c>
      <c r="AI90" s="66">
        <v>58</v>
      </c>
      <c r="AJ90" s="66">
        <f t="shared" si="9"/>
        <v>2029</v>
      </c>
      <c r="AK90" s="66" t="str">
        <f t="shared" si="10"/>
        <v>05</v>
      </c>
      <c r="AM90" s="66">
        <f t="shared" si="11"/>
        <v>6</v>
      </c>
      <c r="AN90" s="127">
        <v>1</v>
      </c>
      <c r="AO90" s="127">
        <f t="shared" si="12"/>
        <v>6</v>
      </c>
      <c r="AP90" s="127">
        <f t="shared" si="13"/>
        <v>2029</v>
      </c>
    </row>
    <row r="91" spans="1:42" ht="24.75" customHeight="1">
      <c r="A91" s="76">
        <f t="shared" si="7"/>
        <v>87</v>
      </c>
      <c r="B91" s="76">
        <v>131911259</v>
      </c>
      <c r="C91" s="98" t="s">
        <v>747</v>
      </c>
      <c r="D91" s="78" t="s">
        <v>117</v>
      </c>
      <c r="E91" s="76" t="s">
        <v>197</v>
      </c>
      <c r="F91" s="76"/>
      <c r="G91" s="76"/>
      <c r="H91" s="76"/>
      <c r="I91" s="76"/>
      <c r="J91" s="76"/>
      <c r="K91" s="76" t="s">
        <v>43</v>
      </c>
      <c r="L91" s="87" t="s">
        <v>489</v>
      </c>
      <c r="M91" s="80" t="s">
        <v>74</v>
      </c>
      <c r="N91" s="90" t="s">
        <v>445</v>
      </c>
      <c r="O91" s="93" t="s">
        <v>74</v>
      </c>
      <c r="P91" s="79">
        <v>38808</v>
      </c>
      <c r="Q91" s="76">
        <v>10</v>
      </c>
      <c r="R91" s="76">
        <v>4</v>
      </c>
      <c r="S91" s="76"/>
      <c r="T91" s="76"/>
      <c r="U91" s="78" t="s">
        <v>118</v>
      </c>
      <c r="V91" s="76">
        <v>1998</v>
      </c>
      <c r="W91" s="76" t="s">
        <v>116</v>
      </c>
      <c r="X91" s="76" t="s">
        <v>201</v>
      </c>
      <c r="Y91" s="81" t="s">
        <v>391</v>
      </c>
      <c r="Z91" s="79">
        <v>28378</v>
      </c>
      <c r="AA91" s="82">
        <v>1977</v>
      </c>
      <c r="AB91" s="76">
        <f t="shared" si="8"/>
        <v>39</v>
      </c>
      <c r="AC91" s="78" t="s">
        <v>160</v>
      </c>
      <c r="AD91" s="83" t="s">
        <v>188</v>
      </c>
      <c r="AE91" s="84" t="s">
        <v>74</v>
      </c>
      <c r="AI91" s="66">
        <v>58</v>
      </c>
      <c r="AJ91" s="66">
        <f t="shared" si="9"/>
        <v>2035</v>
      </c>
      <c r="AK91" s="66" t="str">
        <f t="shared" si="10"/>
        <v>08</v>
      </c>
      <c r="AM91" s="66">
        <f t="shared" si="11"/>
        <v>9</v>
      </c>
      <c r="AN91" s="127">
        <v>1</v>
      </c>
      <c r="AO91" s="127">
        <f t="shared" si="12"/>
        <v>9</v>
      </c>
      <c r="AP91" s="127">
        <f t="shared" si="13"/>
        <v>2035</v>
      </c>
    </row>
    <row r="92" spans="1:42" ht="24.75" customHeight="1">
      <c r="A92" s="76">
        <f t="shared" si="7"/>
        <v>88</v>
      </c>
      <c r="B92" s="76"/>
      <c r="C92" s="77" t="s">
        <v>286</v>
      </c>
      <c r="D92" s="78" t="s">
        <v>333</v>
      </c>
      <c r="E92" s="76" t="s">
        <v>198</v>
      </c>
      <c r="F92" s="76"/>
      <c r="G92" s="76"/>
      <c r="H92" s="76"/>
      <c r="I92" s="76"/>
      <c r="J92" s="76"/>
      <c r="K92" s="76" t="s">
        <v>43</v>
      </c>
      <c r="L92" s="87" t="s">
        <v>489</v>
      </c>
      <c r="M92" s="80" t="s">
        <v>74</v>
      </c>
      <c r="N92" s="94" t="s">
        <v>453</v>
      </c>
      <c r="O92" s="93" t="s">
        <v>74</v>
      </c>
      <c r="P92" s="79">
        <v>38353</v>
      </c>
      <c r="Q92" s="76">
        <v>4</v>
      </c>
      <c r="R92" s="76">
        <v>3</v>
      </c>
      <c r="S92" s="76"/>
      <c r="T92" s="76"/>
      <c r="U92" s="78" t="s">
        <v>329</v>
      </c>
      <c r="V92" s="76">
        <v>2009</v>
      </c>
      <c r="W92" s="76" t="s">
        <v>3</v>
      </c>
      <c r="X92" s="76" t="s">
        <v>3</v>
      </c>
      <c r="Y92" s="81" t="s">
        <v>502</v>
      </c>
      <c r="Z92" s="87" t="s">
        <v>503</v>
      </c>
      <c r="AA92" s="82">
        <v>1980</v>
      </c>
      <c r="AB92" s="76">
        <f t="shared" si="8"/>
        <v>36</v>
      </c>
      <c r="AC92" s="78" t="s">
        <v>172</v>
      </c>
      <c r="AD92" s="83" t="s">
        <v>190</v>
      </c>
      <c r="AE92" s="84" t="s">
        <v>671</v>
      </c>
      <c r="AI92" s="66">
        <v>58</v>
      </c>
      <c r="AJ92" s="66">
        <f t="shared" si="9"/>
        <v>2038</v>
      </c>
      <c r="AK92" s="66" t="str">
        <f t="shared" si="10"/>
        <v>06</v>
      </c>
      <c r="AM92" s="66">
        <f t="shared" si="11"/>
        <v>7</v>
      </c>
      <c r="AN92" s="127">
        <v>1</v>
      </c>
      <c r="AO92" s="127">
        <f t="shared" si="12"/>
        <v>7</v>
      </c>
      <c r="AP92" s="127">
        <f t="shared" si="13"/>
        <v>2038</v>
      </c>
    </row>
    <row r="93" spans="1:42" ht="24.75" customHeight="1">
      <c r="A93" s="76">
        <f t="shared" si="7"/>
        <v>89</v>
      </c>
      <c r="B93" s="76"/>
      <c r="C93" s="77" t="s">
        <v>264</v>
      </c>
      <c r="D93" s="78" t="s">
        <v>119</v>
      </c>
      <c r="E93" s="76" t="s">
        <v>197</v>
      </c>
      <c r="F93" s="76"/>
      <c r="G93" s="76"/>
      <c r="H93" s="76"/>
      <c r="I93" s="76"/>
      <c r="J93" s="76"/>
      <c r="K93" s="76" t="s">
        <v>43</v>
      </c>
      <c r="L93" s="87" t="s">
        <v>825</v>
      </c>
      <c r="M93" s="80" t="s">
        <v>195</v>
      </c>
      <c r="N93" s="94" t="s">
        <v>447</v>
      </c>
      <c r="O93" s="93" t="s">
        <v>35</v>
      </c>
      <c r="P93" s="79">
        <v>40452</v>
      </c>
      <c r="Q93" s="76">
        <v>19</v>
      </c>
      <c r="R93" s="76">
        <v>8</v>
      </c>
      <c r="S93" s="76"/>
      <c r="T93" s="76"/>
      <c r="U93" s="78" t="s">
        <v>10</v>
      </c>
      <c r="V93" s="76">
        <v>1984</v>
      </c>
      <c r="W93" s="76" t="s">
        <v>11</v>
      </c>
      <c r="X93" s="76" t="s">
        <v>134</v>
      </c>
      <c r="Y93" s="81" t="s">
        <v>391</v>
      </c>
      <c r="Z93" s="79">
        <v>23399</v>
      </c>
      <c r="AA93" s="82">
        <v>1964</v>
      </c>
      <c r="AB93" s="76">
        <f t="shared" si="8"/>
        <v>52</v>
      </c>
      <c r="AC93" s="78" t="s">
        <v>163</v>
      </c>
      <c r="AD93" s="83" t="s">
        <v>188</v>
      </c>
      <c r="AE93" s="84" t="s">
        <v>765</v>
      </c>
      <c r="AI93" s="66">
        <v>58</v>
      </c>
      <c r="AJ93" s="66">
        <f t="shared" si="9"/>
        <v>2022</v>
      </c>
      <c r="AK93" s="66" t="str">
        <f t="shared" si="10"/>
        <v>01</v>
      </c>
      <c r="AM93" s="66">
        <f t="shared" si="11"/>
        <v>2</v>
      </c>
      <c r="AN93" s="127">
        <v>1</v>
      </c>
      <c r="AO93" s="127">
        <f t="shared" si="12"/>
        <v>2</v>
      </c>
      <c r="AP93" s="127">
        <f t="shared" si="13"/>
        <v>2022</v>
      </c>
    </row>
    <row r="94" spans="1:42" ht="24.75" customHeight="1">
      <c r="A94" s="76">
        <f t="shared" si="7"/>
        <v>90</v>
      </c>
      <c r="B94" s="76"/>
      <c r="C94" s="77" t="s">
        <v>274</v>
      </c>
      <c r="D94" s="78" t="s">
        <v>380</v>
      </c>
      <c r="E94" s="76" t="s">
        <v>198</v>
      </c>
      <c r="F94" s="76"/>
      <c r="G94" s="76"/>
      <c r="H94" s="76"/>
      <c r="I94" s="76"/>
      <c r="J94" s="76"/>
      <c r="K94" s="76" t="s">
        <v>76</v>
      </c>
      <c r="L94" s="79">
        <v>40634</v>
      </c>
      <c r="M94" s="80" t="s">
        <v>74</v>
      </c>
      <c r="N94" s="95" t="s">
        <v>443</v>
      </c>
      <c r="O94" s="93" t="s">
        <v>74</v>
      </c>
      <c r="P94" s="79">
        <v>38353</v>
      </c>
      <c r="Q94" s="76">
        <v>2</v>
      </c>
      <c r="R94" s="76">
        <v>6</v>
      </c>
      <c r="S94" s="76"/>
      <c r="T94" s="76"/>
      <c r="U94" s="78" t="s">
        <v>85</v>
      </c>
      <c r="V94" s="76">
        <v>2010</v>
      </c>
      <c r="W94" s="76" t="s">
        <v>3</v>
      </c>
      <c r="X94" s="76" t="s">
        <v>3</v>
      </c>
      <c r="Y94" s="81" t="s">
        <v>402</v>
      </c>
      <c r="Z94" s="79">
        <v>31487</v>
      </c>
      <c r="AA94" s="82">
        <v>1986</v>
      </c>
      <c r="AB94" s="76">
        <f t="shared" si="8"/>
        <v>30</v>
      </c>
      <c r="AC94" s="78" t="s">
        <v>164</v>
      </c>
      <c r="AD94" s="83" t="s">
        <v>186</v>
      </c>
      <c r="AE94" s="84" t="s">
        <v>680</v>
      </c>
      <c r="AF94" s="104" t="s">
        <v>352</v>
      </c>
      <c r="AI94" s="66">
        <v>58</v>
      </c>
      <c r="AJ94" s="66">
        <f t="shared" si="9"/>
        <v>2044</v>
      </c>
      <c r="AK94" s="66" t="str">
        <f t="shared" si="10"/>
        <v>03</v>
      </c>
      <c r="AM94" s="66">
        <f t="shared" si="11"/>
        <v>4</v>
      </c>
      <c r="AN94" s="127">
        <v>1</v>
      </c>
      <c r="AO94" s="127">
        <f t="shared" si="12"/>
        <v>4</v>
      </c>
      <c r="AP94" s="127">
        <f t="shared" si="13"/>
        <v>2044</v>
      </c>
    </row>
    <row r="95" spans="1:42" ht="24.75" customHeight="1">
      <c r="A95" s="76">
        <f t="shared" si="7"/>
        <v>91</v>
      </c>
      <c r="B95" s="76"/>
      <c r="C95" s="98" t="s">
        <v>285</v>
      </c>
      <c r="D95" s="78" t="s">
        <v>379</v>
      </c>
      <c r="E95" s="76" t="s">
        <v>198</v>
      </c>
      <c r="F95" s="76"/>
      <c r="G95" s="76"/>
      <c r="H95" s="76"/>
      <c r="I95" s="76"/>
      <c r="J95" s="76"/>
      <c r="K95" s="76" t="s">
        <v>76</v>
      </c>
      <c r="L95" s="79">
        <v>40634</v>
      </c>
      <c r="M95" s="80" t="s">
        <v>74</v>
      </c>
      <c r="N95" s="90" t="s">
        <v>430</v>
      </c>
      <c r="O95" s="93" t="s">
        <v>74</v>
      </c>
      <c r="P95" s="79">
        <v>38808</v>
      </c>
      <c r="Q95" s="76">
        <v>4</v>
      </c>
      <c r="R95" s="76">
        <v>3</v>
      </c>
      <c r="S95" s="76"/>
      <c r="T95" s="76"/>
      <c r="U95" s="78" t="s">
        <v>205</v>
      </c>
      <c r="V95" s="76">
        <v>2010</v>
      </c>
      <c r="W95" s="76" t="s">
        <v>3</v>
      </c>
      <c r="X95" s="76" t="s">
        <v>3</v>
      </c>
      <c r="Y95" s="81" t="s">
        <v>391</v>
      </c>
      <c r="Z95" s="79">
        <v>28904</v>
      </c>
      <c r="AA95" s="82">
        <v>1979</v>
      </c>
      <c r="AB95" s="76">
        <f t="shared" si="8"/>
        <v>37</v>
      </c>
      <c r="AC95" s="78" t="s">
        <v>160</v>
      </c>
      <c r="AD95" s="83" t="s">
        <v>188</v>
      </c>
      <c r="AE95" s="84" t="s">
        <v>430</v>
      </c>
      <c r="AI95" s="66">
        <v>58</v>
      </c>
      <c r="AJ95" s="66">
        <f t="shared" si="9"/>
        <v>2037</v>
      </c>
      <c r="AK95" s="66" t="str">
        <f t="shared" si="10"/>
        <v>02</v>
      </c>
      <c r="AM95" s="66">
        <f t="shared" si="11"/>
        <v>3</v>
      </c>
      <c r="AN95" s="127">
        <v>1</v>
      </c>
      <c r="AO95" s="127">
        <f t="shared" si="12"/>
        <v>3</v>
      </c>
      <c r="AP95" s="127">
        <f t="shared" si="13"/>
        <v>2037</v>
      </c>
    </row>
    <row r="96" spans="1:42" ht="24.75" customHeight="1">
      <c r="A96" s="76">
        <f t="shared" si="7"/>
        <v>92</v>
      </c>
      <c r="B96" s="76"/>
      <c r="C96" s="77" t="s">
        <v>301</v>
      </c>
      <c r="D96" s="78" t="s">
        <v>120</v>
      </c>
      <c r="E96" s="76" t="s">
        <v>197</v>
      </c>
      <c r="F96" s="76" t="s">
        <v>416</v>
      </c>
      <c r="G96" s="76"/>
      <c r="H96" s="76"/>
      <c r="I96" s="76"/>
      <c r="J96" s="76"/>
      <c r="K96" s="76" t="s">
        <v>76</v>
      </c>
      <c r="L96" s="79">
        <v>40817</v>
      </c>
      <c r="M96" s="80" t="s">
        <v>195</v>
      </c>
      <c r="N96" s="90" t="s">
        <v>443</v>
      </c>
      <c r="O96" s="93" t="s">
        <v>35</v>
      </c>
      <c r="P96" s="79">
        <v>40817</v>
      </c>
      <c r="Q96" s="76">
        <v>22</v>
      </c>
      <c r="R96" s="76">
        <v>1</v>
      </c>
      <c r="S96" s="76"/>
      <c r="T96" s="76"/>
      <c r="U96" s="78" t="s">
        <v>10</v>
      </c>
      <c r="V96" s="76">
        <v>1984</v>
      </c>
      <c r="W96" s="76" t="s">
        <v>11</v>
      </c>
      <c r="X96" s="76" t="s">
        <v>134</v>
      </c>
      <c r="Y96" s="81" t="s">
        <v>391</v>
      </c>
      <c r="Z96" s="79">
        <v>22564</v>
      </c>
      <c r="AA96" s="82">
        <v>1961</v>
      </c>
      <c r="AB96" s="76">
        <f t="shared" si="8"/>
        <v>55</v>
      </c>
      <c r="AC96" s="78" t="s">
        <v>173</v>
      </c>
      <c r="AD96" s="83" t="s">
        <v>189</v>
      </c>
      <c r="AE96" s="84" t="s">
        <v>719</v>
      </c>
      <c r="AI96" s="66">
        <v>58</v>
      </c>
      <c r="AJ96" s="66">
        <f t="shared" si="9"/>
        <v>2019</v>
      </c>
      <c r="AK96" s="66" t="str">
        <f t="shared" si="10"/>
        <v>10</v>
      </c>
      <c r="AM96" s="66">
        <f t="shared" si="11"/>
        <v>11</v>
      </c>
      <c r="AN96" s="127">
        <v>1</v>
      </c>
      <c r="AO96" s="127">
        <f t="shared" si="12"/>
        <v>11</v>
      </c>
      <c r="AP96" s="127">
        <f t="shared" si="13"/>
        <v>2019</v>
      </c>
    </row>
    <row r="97" spans="1:42" ht="24.75" customHeight="1">
      <c r="A97" s="76">
        <f t="shared" si="7"/>
        <v>93</v>
      </c>
      <c r="B97" s="76"/>
      <c r="C97" s="103" t="s">
        <v>370</v>
      </c>
      <c r="D97" s="83" t="s">
        <v>371</v>
      </c>
      <c r="E97" s="89" t="s">
        <v>198</v>
      </c>
      <c r="F97" s="89"/>
      <c r="G97" s="89" t="s">
        <v>76</v>
      </c>
      <c r="H97" s="99">
        <v>40513</v>
      </c>
      <c r="I97" s="89"/>
      <c r="J97" s="89"/>
      <c r="K97" s="89" t="s">
        <v>43</v>
      </c>
      <c r="L97" s="100" t="s">
        <v>852</v>
      </c>
      <c r="M97" s="101" t="s">
        <v>74</v>
      </c>
      <c r="N97" s="105" t="s">
        <v>435</v>
      </c>
      <c r="O97" s="83" t="s">
        <v>74</v>
      </c>
      <c r="P97" s="99">
        <v>40513</v>
      </c>
      <c r="Q97" s="76">
        <v>1</v>
      </c>
      <c r="R97" s="76">
        <v>7</v>
      </c>
      <c r="S97" s="89"/>
      <c r="T97" s="89"/>
      <c r="U97" s="83" t="s">
        <v>103</v>
      </c>
      <c r="V97" s="89">
        <v>2003</v>
      </c>
      <c r="W97" s="89" t="s">
        <v>3</v>
      </c>
      <c r="X97" s="89" t="s">
        <v>3</v>
      </c>
      <c r="Y97" s="81" t="s">
        <v>572</v>
      </c>
      <c r="Z97" s="99">
        <v>28449</v>
      </c>
      <c r="AA97" s="102">
        <v>1977</v>
      </c>
      <c r="AB97" s="76">
        <f t="shared" si="8"/>
        <v>39</v>
      </c>
      <c r="AC97" s="78" t="s">
        <v>372</v>
      </c>
      <c r="AD97" s="83" t="s">
        <v>188</v>
      </c>
      <c r="AE97" s="84" t="s">
        <v>435</v>
      </c>
      <c r="AI97" s="66">
        <v>58</v>
      </c>
      <c r="AJ97" s="66">
        <f t="shared" si="9"/>
        <v>2035</v>
      </c>
      <c r="AK97" s="66" t="str">
        <f t="shared" si="10"/>
        <v>11</v>
      </c>
      <c r="AM97" s="66">
        <f t="shared" si="11"/>
        <v>12</v>
      </c>
      <c r="AN97" s="127">
        <v>1</v>
      </c>
      <c r="AO97" s="127">
        <f t="shared" si="12"/>
        <v>12</v>
      </c>
      <c r="AP97" s="127">
        <f t="shared" si="13"/>
        <v>2035</v>
      </c>
    </row>
    <row r="98" spans="1:42" ht="24.75" customHeight="1">
      <c r="A98" s="76">
        <f t="shared" si="7"/>
        <v>94</v>
      </c>
      <c r="B98" s="76"/>
      <c r="C98" s="98" t="s">
        <v>376</v>
      </c>
      <c r="D98" s="83" t="s">
        <v>377</v>
      </c>
      <c r="E98" s="89" t="s">
        <v>197</v>
      </c>
      <c r="F98" s="89"/>
      <c r="G98" s="89" t="s">
        <v>76</v>
      </c>
      <c r="H98" s="99">
        <v>40513</v>
      </c>
      <c r="I98" s="89"/>
      <c r="J98" s="89"/>
      <c r="K98" s="89" t="s">
        <v>43</v>
      </c>
      <c r="L98" s="100" t="s">
        <v>852</v>
      </c>
      <c r="M98" s="101" t="s">
        <v>74</v>
      </c>
      <c r="N98" s="81" t="s">
        <v>431</v>
      </c>
      <c r="O98" s="83" t="s">
        <v>74</v>
      </c>
      <c r="P98" s="99">
        <v>40513</v>
      </c>
      <c r="Q98" s="76">
        <v>2</v>
      </c>
      <c r="R98" s="76">
        <v>7</v>
      </c>
      <c r="S98" s="89"/>
      <c r="T98" s="89"/>
      <c r="U98" s="83" t="s">
        <v>378</v>
      </c>
      <c r="V98" s="89">
        <v>2009</v>
      </c>
      <c r="W98" s="89" t="s">
        <v>3</v>
      </c>
      <c r="X98" s="89" t="s">
        <v>3</v>
      </c>
      <c r="Y98" s="81" t="s">
        <v>773</v>
      </c>
      <c r="Z98" s="99">
        <v>28981</v>
      </c>
      <c r="AA98" s="102">
        <v>1979</v>
      </c>
      <c r="AB98" s="76">
        <f t="shared" si="8"/>
        <v>37</v>
      </c>
      <c r="AC98" s="78" t="s">
        <v>176</v>
      </c>
      <c r="AD98" s="83" t="s">
        <v>191</v>
      </c>
      <c r="AE98" s="84" t="s">
        <v>771</v>
      </c>
      <c r="AI98" s="66">
        <v>58</v>
      </c>
      <c r="AJ98" s="66">
        <f t="shared" si="9"/>
        <v>2037</v>
      </c>
      <c r="AK98" s="66" t="str">
        <f t="shared" si="10"/>
        <v>05</v>
      </c>
      <c r="AM98" s="66">
        <f t="shared" si="11"/>
        <v>6</v>
      </c>
      <c r="AN98" s="127">
        <v>1</v>
      </c>
      <c r="AO98" s="127">
        <f t="shared" si="12"/>
        <v>6</v>
      </c>
      <c r="AP98" s="127">
        <f t="shared" si="13"/>
        <v>2037</v>
      </c>
    </row>
    <row r="99" spans="1:42" ht="24.75" customHeight="1">
      <c r="A99" s="76">
        <f t="shared" si="7"/>
        <v>95</v>
      </c>
      <c r="B99" s="76"/>
      <c r="C99" s="77" t="s">
        <v>480</v>
      </c>
      <c r="D99" s="78" t="s">
        <v>122</v>
      </c>
      <c r="E99" s="76" t="s">
        <v>197</v>
      </c>
      <c r="F99" s="76"/>
      <c r="G99" s="76"/>
      <c r="H99" s="76"/>
      <c r="I99" s="76"/>
      <c r="J99" s="76"/>
      <c r="K99" s="76" t="s">
        <v>76</v>
      </c>
      <c r="L99" s="87" t="s">
        <v>467</v>
      </c>
      <c r="M99" s="80" t="s">
        <v>60</v>
      </c>
      <c r="N99" s="106" t="s">
        <v>425</v>
      </c>
      <c r="O99" s="78" t="s">
        <v>60</v>
      </c>
      <c r="P99" s="79">
        <v>38353</v>
      </c>
      <c r="Q99" s="76">
        <v>6</v>
      </c>
      <c r="R99" s="76">
        <v>3</v>
      </c>
      <c r="S99" s="76"/>
      <c r="T99" s="76"/>
      <c r="U99" s="78" t="s">
        <v>123</v>
      </c>
      <c r="V99" s="76">
        <v>2001</v>
      </c>
      <c r="W99" s="76" t="s">
        <v>116</v>
      </c>
      <c r="X99" s="76" t="s">
        <v>201</v>
      </c>
      <c r="Y99" s="81" t="s">
        <v>646</v>
      </c>
      <c r="Z99" s="87" t="s">
        <v>481</v>
      </c>
      <c r="AA99" s="82">
        <v>1979</v>
      </c>
      <c r="AB99" s="76">
        <f t="shared" si="8"/>
        <v>37</v>
      </c>
      <c r="AC99" s="78" t="s">
        <v>160</v>
      </c>
      <c r="AD99" s="83" t="s">
        <v>188</v>
      </c>
      <c r="AE99" s="84" t="s">
        <v>693</v>
      </c>
      <c r="AI99" s="66">
        <v>58</v>
      </c>
      <c r="AJ99" s="66">
        <f t="shared" si="9"/>
        <v>2037</v>
      </c>
      <c r="AK99" s="66" t="str">
        <f t="shared" si="10"/>
        <v>04</v>
      </c>
      <c r="AM99" s="66">
        <f t="shared" si="11"/>
        <v>5</v>
      </c>
      <c r="AN99" s="127">
        <v>1</v>
      </c>
      <c r="AO99" s="127">
        <f t="shared" si="12"/>
        <v>5</v>
      </c>
      <c r="AP99" s="127">
        <f t="shared" si="13"/>
        <v>2037</v>
      </c>
    </row>
    <row r="100" spans="1:42" ht="24.75" customHeight="1">
      <c r="A100" s="76">
        <f t="shared" si="7"/>
        <v>96</v>
      </c>
      <c r="B100" s="76"/>
      <c r="C100" s="77" t="s">
        <v>738</v>
      </c>
      <c r="D100" s="78" t="s">
        <v>127</v>
      </c>
      <c r="E100" s="76" t="s">
        <v>197</v>
      </c>
      <c r="F100" s="76"/>
      <c r="G100" s="76"/>
      <c r="H100" s="76"/>
      <c r="I100" s="76"/>
      <c r="J100" s="76"/>
      <c r="K100" s="76" t="s">
        <v>106</v>
      </c>
      <c r="L100" s="79">
        <v>40634</v>
      </c>
      <c r="M100" s="80" t="s">
        <v>74</v>
      </c>
      <c r="N100" s="91" t="s">
        <v>445</v>
      </c>
      <c r="O100" s="93" t="s">
        <v>74</v>
      </c>
      <c r="P100" s="79">
        <v>37712</v>
      </c>
      <c r="Q100" s="76">
        <v>9</v>
      </c>
      <c r="R100" s="76">
        <v>7</v>
      </c>
      <c r="S100" s="76"/>
      <c r="T100" s="76"/>
      <c r="U100" s="78" t="s">
        <v>45</v>
      </c>
      <c r="V100" s="76">
        <v>1994</v>
      </c>
      <c r="W100" s="76" t="s">
        <v>11</v>
      </c>
      <c r="X100" s="76" t="s">
        <v>134</v>
      </c>
      <c r="Y100" s="81" t="s">
        <v>391</v>
      </c>
      <c r="Z100" s="79">
        <v>27700</v>
      </c>
      <c r="AA100" s="82">
        <v>1975</v>
      </c>
      <c r="AB100" s="76">
        <f t="shared" si="8"/>
        <v>41</v>
      </c>
      <c r="AC100" s="78" t="s">
        <v>160</v>
      </c>
      <c r="AD100" s="83" t="s">
        <v>188</v>
      </c>
      <c r="AE100" s="84" t="s">
        <v>741</v>
      </c>
      <c r="AF100" s="104" t="s">
        <v>354</v>
      </c>
      <c r="AI100" s="66">
        <v>58</v>
      </c>
      <c r="AJ100" s="66">
        <f t="shared" si="9"/>
        <v>2033</v>
      </c>
      <c r="AK100" s="66" t="str">
        <f t="shared" si="10"/>
        <v>11</v>
      </c>
      <c r="AM100" s="66">
        <f t="shared" si="11"/>
        <v>12</v>
      </c>
      <c r="AN100" s="127">
        <v>1</v>
      </c>
      <c r="AO100" s="127">
        <f t="shared" si="12"/>
        <v>12</v>
      </c>
      <c r="AP100" s="127">
        <f t="shared" si="13"/>
        <v>2033</v>
      </c>
    </row>
    <row r="101" spans="1:42" ht="24.75" customHeight="1">
      <c r="A101" s="76">
        <f t="shared" si="7"/>
        <v>97</v>
      </c>
      <c r="B101" s="76"/>
      <c r="C101" s="77" t="s">
        <v>267</v>
      </c>
      <c r="D101" s="83" t="s">
        <v>206</v>
      </c>
      <c r="E101" s="89" t="s">
        <v>197</v>
      </c>
      <c r="F101" s="89"/>
      <c r="G101" s="89"/>
      <c r="H101" s="89"/>
      <c r="I101" s="89"/>
      <c r="J101" s="89"/>
      <c r="K101" s="89" t="s">
        <v>106</v>
      </c>
      <c r="L101" s="99">
        <v>41000</v>
      </c>
      <c r="M101" s="101" t="s">
        <v>74</v>
      </c>
      <c r="N101" s="91" t="s">
        <v>445</v>
      </c>
      <c r="O101" s="83" t="s">
        <v>74</v>
      </c>
      <c r="P101" s="99">
        <v>39448</v>
      </c>
      <c r="Q101" s="76">
        <v>6</v>
      </c>
      <c r="R101" s="76">
        <v>9</v>
      </c>
      <c r="S101" s="89"/>
      <c r="T101" s="89"/>
      <c r="U101" s="83" t="s">
        <v>99</v>
      </c>
      <c r="V101" s="89">
        <v>2007</v>
      </c>
      <c r="W101" s="89" t="s">
        <v>116</v>
      </c>
      <c r="X101" s="89" t="s">
        <v>201</v>
      </c>
      <c r="Y101" s="81" t="s">
        <v>749</v>
      </c>
      <c r="Z101" s="99">
        <v>31621</v>
      </c>
      <c r="AA101" s="102">
        <v>1986</v>
      </c>
      <c r="AB101" s="76">
        <f t="shared" si="8"/>
        <v>30</v>
      </c>
      <c r="AC101" s="78" t="s">
        <v>160</v>
      </c>
      <c r="AD101" s="83" t="s">
        <v>188</v>
      </c>
      <c r="AE101" s="84" t="s">
        <v>74</v>
      </c>
      <c r="AI101" s="66">
        <v>58</v>
      </c>
      <c r="AJ101" s="66">
        <f t="shared" si="9"/>
        <v>2044</v>
      </c>
      <c r="AK101" s="66" t="str">
        <f t="shared" si="10"/>
        <v>07</v>
      </c>
      <c r="AM101" s="66">
        <f t="shared" si="11"/>
        <v>8</v>
      </c>
      <c r="AN101" s="127">
        <v>1</v>
      </c>
      <c r="AO101" s="127">
        <f t="shared" si="12"/>
        <v>8</v>
      </c>
      <c r="AP101" s="127">
        <f t="shared" si="13"/>
        <v>2044</v>
      </c>
    </row>
    <row r="102" spans="1:42" ht="24.75" customHeight="1">
      <c r="A102" s="76">
        <f t="shared" si="7"/>
        <v>98</v>
      </c>
      <c r="B102" s="76"/>
      <c r="C102" s="77" t="s">
        <v>266</v>
      </c>
      <c r="D102" s="78" t="s">
        <v>124</v>
      </c>
      <c r="E102" s="76" t="s">
        <v>197</v>
      </c>
      <c r="F102" s="76"/>
      <c r="G102" s="76"/>
      <c r="H102" s="76"/>
      <c r="I102" s="76"/>
      <c r="J102" s="76"/>
      <c r="K102" s="76" t="s">
        <v>106</v>
      </c>
      <c r="L102" s="87" t="s">
        <v>489</v>
      </c>
      <c r="M102" s="80" t="s">
        <v>195</v>
      </c>
      <c r="N102" s="80" t="s">
        <v>432</v>
      </c>
      <c r="O102" s="93" t="s">
        <v>107</v>
      </c>
      <c r="P102" s="79">
        <v>37347</v>
      </c>
      <c r="Q102" s="76">
        <v>24</v>
      </c>
      <c r="R102" s="76">
        <v>2</v>
      </c>
      <c r="S102" s="76"/>
      <c r="T102" s="76"/>
      <c r="U102" s="78" t="s">
        <v>822</v>
      </c>
      <c r="V102" s="76">
        <v>2012</v>
      </c>
      <c r="W102" s="76" t="s">
        <v>10</v>
      </c>
      <c r="X102" s="76" t="s">
        <v>10</v>
      </c>
      <c r="Y102" s="81" t="s">
        <v>402</v>
      </c>
      <c r="Z102" s="79">
        <v>22281</v>
      </c>
      <c r="AA102" s="82">
        <v>1960</v>
      </c>
      <c r="AB102" s="76">
        <f t="shared" si="8"/>
        <v>56</v>
      </c>
      <c r="AC102" s="78" t="s">
        <v>160</v>
      </c>
      <c r="AD102" s="83" t="s">
        <v>188</v>
      </c>
      <c r="AE102" s="84" t="s">
        <v>432</v>
      </c>
      <c r="AI102" s="66">
        <v>58</v>
      </c>
      <c r="AJ102" s="66">
        <f t="shared" si="9"/>
        <v>2018</v>
      </c>
      <c r="AK102" s="66" t="str">
        <f t="shared" si="10"/>
        <v>12</v>
      </c>
      <c r="AM102" s="66">
        <f t="shared" si="11"/>
        <v>13</v>
      </c>
      <c r="AN102" s="127">
        <v>1</v>
      </c>
      <c r="AO102" s="127">
        <f t="shared" si="12"/>
        <v>1</v>
      </c>
      <c r="AP102" s="127">
        <f t="shared" si="13"/>
        <v>2019</v>
      </c>
    </row>
    <row r="103" spans="1:42" ht="24.75" customHeight="1">
      <c r="A103" s="76">
        <f t="shared" si="7"/>
        <v>99</v>
      </c>
      <c r="B103" s="76"/>
      <c r="C103" s="77" t="s">
        <v>322</v>
      </c>
      <c r="D103" s="78" t="s">
        <v>129</v>
      </c>
      <c r="E103" s="76" t="s">
        <v>197</v>
      </c>
      <c r="F103" s="76"/>
      <c r="G103" s="76"/>
      <c r="H103" s="76"/>
      <c r="I103" s="76"/>
      <c r="J103" s="76"/>
      <c r="K103" s="76" t="s">
        <v>106</v>
      </c>
      <c r="L103" s="87" t="s">
        <v>467</v>
      </c>
      <c r="M103" s="80" t="s">
        <v>60</v>
      </c>
      <c r="N103" s="80" t="s">
        <v>428</v>
      </c>
      <c r="O103" s="78" t="s">
        <v>60</v>
      </c>
      <c r="P103" s="79">
        <v>38443</v>
      </c>
      <c r="Q103" s="76">
        <v>17</v>
      </c>
      <c r="R103" s="76">
        <v>3</v>
      </c>
      <c r="S103" s="76"/>
      <c r="T103" s="76"/>
      <c r="U103" s="78" t="s">
        <v>471</v>
      </c>
      <c r="V103" s="76">
        <v>1991</v>
      </c>
      <c r="W103" s="76" t="s">
        <v>11</v>
      </c>
      <c r="X103" s="76" t="s">
        <v>134</v>
      </c>
      <c r="Y103" s="81" t="s">
        <v>472</v>
      </c>
      <c r="Z103" s="87" t="s">
        <v>473</v>
      </c>
      <c r="AA103" s="82">
        <v>1972</v>
      </c>
      <c r="AB103" s="76">
        <f t="shared" si="8"/>
        <v>44</v>
      </c>
      <c r="AC103" s="78" t="s">
        <v>160</v>
      </c>
      <c r="AD103" s="83" t="s">
        <v>188</v>
      </c>
      <c r="AE103" s="84" t="s">
        <v>777</v>
      </c>
      <c r="AI103" s="66">
        <v>58</v>
      </c>
      <c r="AJ103" s="66">
        <f t="shared" si="9"/>
        <v>2030</v>
      </c>
      <c r="AK103" s="66" t="str">
        <f t="shared" si="10"/>
        <v>09</v>
      </c>
      <c r="AM103" s="66">
        <f t="shared" si="11"/>
        <v>10</v>
      </c>
      <c r="AN103" s="127">
        <v>1</v>
      </c>
      <c r="AO103" s="127">
        <f t="shared" si="12"/>
        <v>10</v>
      </c>
      <c r="AP103" s="127">
        <f t="shared" si="13"/>
        <v>2030</v>
      </c>
    </row>
    <row r="104" spans="1:42" ht="24.75" customHeight="1">
      <c r="A104" s="76">
        <f t="shared" si="7"/>
        <v>100</v>
      </c>
      <c r="B104" s="76"/>
      <c r="C104" s="77" t="s">
        <v>710</v>
      </c>
      <c r="D104" s="83" t="s">
        <v>824</v>
      </c>
      <c r="E104" s="89" t="s">
        <v>198</v>
      </c>
      <c r="F104" s="89" t="s">
        <v>461</v>
      </c>
      <c r="G104" s="89" t="s">
        <v>121</v>
      </c>
      <c r="H104" s="99">
        <v>40148</v>
      </c>
      <c r="I104" s="89"/>
      <c r="J104" s="89"/>
      <c r="K104" s="89" t="s">
        <v>76</v>
      </c>
      <c r="L104" s="100" t="s">
        <v>489</v>
      </c>
      <c r="M104" s="101" t="s">
        <v>74</v>
      </c>
      <c r="N104" s="96" t="s">
        <v>426</v>
      </c>
      <c r="O104" s="83" t="s">
        <v>74</v>
      </c>
      <c r="P104" s="99">
        <v>40148</v>
      </c>
      <c r="Q104" s="76">
        <v>2</v>
      </c>
      <c r="R104" s="76">
        <v>4</v>
      </c>
      <c r="S104" s="89"/>
      <c r="T104" s="89"/>
      <c r="U104" s="83" t="s">
        <v>4</v>
      </c>
      <c r="V104" s="89">
        <v>2010</v>
      </c>
      <c r="W104" s="89" t="s">
        <v>3</v>
      </c>
      <c r="X104" s="89" t="s">
        <v>3</v>
      </c>
      <c r="Y104" s="81" t="s">
        <v>405</v>
      </c>
      <c r="Z104" s="99">
        <v>30686</v>
      </c>
      <c r="AA104" s="102">
        <v>1984</v>
      </c>
      <c r="AB104" s="76">
        <f t="shared" si="8"/>
        <v>32</v>
      </c>
      <c r="AC104" s="78" t="s">
        <v>161</v>
      </c>
      <c r="AD104" s="83" t="s">
        <v>188</v>
      </c>
      <c r="AE104" s="84" t="s">
        <v>435</v>
      </c>
      <c r="AI104" s="66">
        <v>58</v>
      </c>
      <c r="AJ104" s="66">
        <f t="shared" si="9"/>
        <v>2042</v>
      </c>
      <c r="AK104" s="66" t="str">
        <f t="shared" si="10"/>
        <v>01</v>
      </c>
      <c r="AM104" s="66">
        <f t="shared" si="11"/>
        <v>2</v>
      </c>
      <c r="AN104" s="127">
        <v>1</v>
      </c>
      <c r="AO104" s="127">
        <f t="shared" si="12"/>
        <v>2</v>
      </c>
      <c r="AP104" s="127">
        <f t="shared" si="13"/>
        <v>2042</v>
      </c>
    </row>
    <row r="105" spans="1:42" ht="24.75" customHeight="1">
      <c r="A105" s="76">
        <f t="shared" si="7"/>
        <v>101</v>
      </c>
      <c r="B105" s="76"/>
      <c r="C105" s="98" t="s">
        <v>316</v>
      </c>
      <c r="D105" s="83" t="s">
        <v>317</v>
      </c>
      <c r="E105" s="89" t="s">
        <v>197</v>
      </c>
      <c r="F105" s="89" t="s">
        <v>460</v>
      </c>
      <c r="G105" s="89" t="s">
        <v>121</v>
      </c>
      <c r="H105" s="99">
        <v>40148</v>
      </c>
      <c r="I105" s="89" t="s">
        <v>121</v>
      </c>
      <c r="J105" s="89"/>
      <c r="K105" s="89" t="s">
        <v>106</v>
      </c>
      <c r="L105" s="100" t="s">
        <v>489</v>
      </c>
      <c r="M105" s="101" t="s">
        <v>74</v>
      </c>
      <c r="N105" s="81" t="s">
        <v>431</v>
      </c>
      <c r="O105" s="83" t="s">
        <v>74</v>
      </c>
      <c r="P105" s="99">
        <v>40148</v>
      </c>
      <c r="Q105" s="76">
        <v>7</v>
      </c>
      <c r="R105" s="76">
        <v>4</v>
      </c>
      <c r="S105" s="89"/>
      <c r="T105" s="89"/>
      <c r="U105" s="83" t="s">
        <v>12</v>
      </c>
      <c r="V105" s="89">
        <v>1999</v>
      </c>
      <c r="W105" s="89" t="s">
        <v>116</v>
      </c>
      <c r="X105" s="89" t="s">
        <v>201</v>
      </c>
      <c r="Y105" s="81" t="s">
        <v>504</v>
      </c>
      <c r="Z105" s="100" t="s">
        <v>505</v>
      </c>
      <c r="AA105" s="102">
        <v>1976</v>
      </c>
      <c r="AB105" s="76">
        <f t="shared" si="8"/>
        <v>40</v>
      </c>
      <c r="AC105" s="78" t="s">
        <v>176</v>
      </c>
      <c r="AD105" s="83" t="s">
        <v>191</v>
      </c>
      <c r="AE105" s="84" t="s">
        <v>771</v>
      </c>
      <c r="AI105" s="66">
        <v>58</v>
      </c>
      <c r="AJ105" s="66">
        <f t="shared" si="9"/>
        <v>2034</v>
      </c>
      <c r="AK105" s="66" t="str">
        <f t="shared" si="10"/>
        <v>11</v>
      </c>
      <c r="AM105" s="66">
        <f t="shared" si="11"/>
        <v>12</v>
      </c>
      <c r="AN105" s="127">
        <v>1</v>
      </c>
      <c r="AO105" s="127">
        <f t="shared" si="12"/>
        <v>12</v>
      </c>
      <c r="AP105" s="127">
        <f t="shared" si="13"/>
        <v>2034</v>
      </c>
    </row>
    <row r="106" spans="1:42" ht="24.75" customHeight="1">
      <c r="A106" s="76">
        <f t="shared" si="7"/>
        <v>102</v>
      </c>
      <c r="B106" s="76"/>
      <c r="C106" s="98" t="s">
        <v>336</v>
      </c>
      <c r="D106" s="83" t="s">
        <v>315</v>
      </c>
      <c r="E106" s="89" t="s">
        <v>198</v>
      </c>
      <c r="F106" s="89" t="s">
        <v>462</v>
      </c>
      <c r="G106" s="89" t="s">
        <v>121</v>
      </c>
      <c r="H106" s="99">
        <v>40148</v>
      </c>
      <c r="I106" s="89" t="s">
        <v>121</v>
      </c>
      <c r="J106" s="89"/>
      <c r="K106" s="89" t="s">
        <v>106</v>
      </c>
      <c r="L106" s="100" t="s">
        <v>489</v>
      </c>
      <c r="M106" s="101" t="s">
        <v>74</v>
      </c>
      <c r="N106" s="95" t="s">
        <v>426</v>
      </c>
      <c r="O106" s="83" t="s">
        <v>74</v>
      </c>
      <c r="P106" s="99">
        <v>40148</v>
      </c>
      <c r="Q106" s="76">
        <v>7</v>
      </c>
      <c r="R106" s="76">
        <v>4</v>
      </c>
      <c r="S106" s="89">
        <v>7</v>
      </c>
      <c r="T106" s="89">
        <v>4</v>
      </c>
      <c r="U106" s="83" t="s">
        <v>115</v>
      </c>
      <c r="V106" s="89">
        <v>2008</v>
      </c>
      <c r="W106" s="89" t="s">
        <v>116</v>
      </c>
      <c r="X106" s="89" t="s">
        <v>201</v>
      </c>
      <c r="Y106" s="81" t="s">
        <v>491</v>
      </c>
      <c r="Z106" s="100" t="s">
        <v>492</v>
      </c>
      <c r="AA106" s="102">
        <v>1987</v>
      </c>
      <c r="AB106" s="76">
        <f t="shared" si="8"/>
        <v>29</v>
      </c>
      <c r="AC106" s="78" t="s">
        <v>177</v>
      </c>
      <c r="AD106" s="83" t="s">
        <v>193</v>
      </c>
      <c r="AE106" s="84" t="s">
        <v>680</v>
      </c>
      <c r="AI106" s="66">
        <v>58</v>
      </c>
      <c r="AJ106" s="66">
        <f t="shared" si="9"/>
        <v>2045</v>
      </c>
      <c r="AK106" s="66" t="str">
        <f t="shared" si="10"/>
        <v>10</v>
      </c>
      <c r="AM106" s="66">
        <f t="shared" si="11"/>
        <v>11</v>
      </c>
      <c r="AN106" s="127">
        <v>1</v>
      </c>
      <c r="AO106" s="127">
        <f t="shared" si="12"/>
        <v>11</v>
      </c>
      <c r="AP106" s="127">
        <f t="shared" si="13"/>
        <v>2045</v>
      </c>
    </row>
    <row r="107" spans="1:42" ht="24.75" customHeight="1">
      <c r="A107" s="76">
        <f t="shared" si="7"/>
        <v>103</v>
      </c>
      <c r="B107" s="76"/>
      <c r="C107" s="77" t="s">
        <v>512</v>
      </c>
      <c r="D107" s="78" t="s">
        <v>130</v>
      </c>
      <c r="E107" s="76" t="s">
        <v>197</v>
      </c>
      <c r="F107" s="76"/>
      <c r="G107" s="76"/>
      <c r="H107" s="76"/>
      <c r="I107" s="76"/>
      <c r="J107" s="76"/>
      <c r="K107" s="76" t="s">
        <v>106</v>
      </c>
      <c r="L107" s="87" t="s">
        <v>489</v>
      </c>
      <c r="M107" s="80" t="s">
        <v>60</v>
      </c>
      <c r="N107" s="88" t="s">
        <v>428</v>
      </c>
      <c r="O107" s="78" t="s">
        <v>60</v>
      </c>
      <c r="P107" s="79">
        <v>38808</v>
      </c>
      <c r="Q107" s="76">
        <v>18</v>
      </c>
      <c r="R107" s="76">
        <v>1</v>
      </c>
      <c r="S107" s="76"/>
      <c r="T107" s="76"/>
      <c r="U107" s="78" t="s">
        <v>10</v>
      </c>
      <c r="V107" s="76">
        <v>1990</v>
      </c>
      <c r="W107" s="76" t="s">
        <v>11</v>
      </c>
      <c r="X107" s="76" t="s">
        <v>134</v>
      </c>
      <c r="Y107" s="81" t="s">
        <v>391</v>
      </c>
      <c r="Z107" s="87" t="s">
        <v>513</v>
      </c>
      <c r="AA107" s="82">
        <v>1968</v>
      </c>
      <c r="AB107" s="76">
        <f t="shared" si="8"/>
        <v>48</v>
      </c>
      <c r="AC107" s="78" t="s">
        <v>160</v>
      </c>
      <c r="AD107" s="83" t="s">
        <v>188</v>
      </c>
      <c r="AE107" s="84" t="s">
        <v>777</v>
      </c>
      <c r="AI107" s="66">
        <v>58</v>
      </c>
      <c r="AJ107" s="66">
        <f t="shared" si="9"/>
        <v>2026</v>
      </c>
      <c r="AK107" s="66" t="str">
        <f t="shared" si="10"/>
        <v>04</v>
      </c>
      <c r="AM107" s="66">
        <f t="shared" si="11"/>
        <v>5</v>
      </c>
      <c r="AN107" s="127">
        <v>1</v>
      </c>
      <c r="AO107" s="127">
        <f t="shared" si="12"/>
        <v>5</v>
      </c>
      <c r="AP107" s="127">
        <f t="shared" si="13"/>
        <v>2026</v>
      </c>
    </row>
    <row r="108" spans="1:42" ht="24.75" customHeight="1">
      <c r="A108" s="76">
        <f t="shared" si="7"/>
        <v>104</v>
      </c>
      <c r="B108" s="76"/>
      <c r="C108" s="77" t="s">
        <v>791</v>
      </c>
      <c r="D108" s="78" t="s">
        <v>131</v>
      </c>
      <c r="E108" s="76" t="s">
        <v>197</v>
      </c>
      <c r="F108" s="76"/>
      <c r="G108" s="76"/>
      <c r="H108" s="76"/>
      <c r="I108" s="76"/>
      <c r="J108" s="76"/>
      <c r="K108" s="76" t="s">
        <v>121</v>
      </c>
      <c r="L108" s="79">
        <v>40634</v>
      </c>
      <c r="M108" s="80" t="s">
        <v>60</v>
      </c>
      <c r="N108" s="88" t="s">
        <v>428</v>
      </c>
      <c r="O108" s="78" t="s">
        <v>60</v>
      </c>
      <c r="P108" s="79">
        <v>37987</v>
      </c>
      <c r="Q108" s="76">
        <v>15</v>
      </c>
      <c r="R108" s="76">
        <v>8</v>
      </c>
      <c r="S108" s="76"/>
      <c r="T108" s="76"/>
      <c r="U108" s="78" t="s">
        <v>11</v>
      </c>
      <c r="V108" s="76">
        <v>1991</v>
      </c>
      <c r="W108" s="76" t="s">
        <v>11</v>
      </c>
      <c r="X108" s="76" t="s">
        <v>134</v>
      </c>
      <c r="Y108" s="81" t="s">
        <v>792</v>
      </c>
      <c r="Z108" s="79">
        <v>26296</v>
      </c>
      <c r="AA108" s="82">
        <v>1971</v>
      </c>
      <c r="AB108" s="76">
        <f t="shared" si="8"/>
        <v>45</v>
      </c>
      <c r="AC108" s="78" t="s">
        <v>160</v>
      </c>
      <c r="AD108" s="83" t="s">
        <v>188</v>
      </c>
      <c r="AE108" s="84" t="s">
        <v>777</v>
      </c>
      <c r="AI108" s="66">
        <v>58</v>
      </c>
      <c r="AJ108" s="66">
        <f t="shared" si="9"/>
        <v>2029</v>
      </c>
      <c r="AK108" s="66" t="str">
        <f t="shared" si="10"/>
        <v>12</v>
      </c>
      <c r="AM108" s="66">
        <f t="shared" si="11"/>
        <v>13</v>
      </c>
      <c r="AN108" s="127">
        <v>1</v>
      </c>
      <c r="AO108" s="127">
        <f t="shared" si="12"/>
        <v>1</v>
      </c>
      <c r="AP108" s="127">
        <f t="shared" si="13"/>
        <v>2030</v>
      </c>
    </row>
    <row r="109" spans="1:42" ht="24.75" customHeight="1">
      <c r="A109" s="76">
        <f t="shared" si="7"/>
        <v>105</v>
      </c>
      <c r="B109" s="76"/>
      <c r="C109" s="98" t="s">
        <v>373</v>
      </c>
      <c r="D109" s="83" t="s">
        <v>374</v>
      </c>
      <c r="E109" s="89" t="s">
        <v>198</v>
      </c>
      <c r="F109" s="89"/>
      <c r="G109" s="89" t="s">
        <v>121</v>
      </c>
      <c r="H109" s="99">
        <v>40513</v>
      </c>
      <c r="I109" s="89"/>
      <c r="J109" s="89"/>
      <c r="K109" s="89" t="s">
        <v>106</v>
      </c>
      <c r="L109" s="100" t="s">
        <v>852</v>
      </c>
      <c r="M109" s="101" t="s">
        <v>74</v>
      </c>
      <c r="N109" s="94" t="s">
        <v>451</v>
      </c>
      <c r="O109" s="83" t="s">
        <v>74</v>
      </c>
      <c r="P109" s="99">
        <v>40513</v>
      </c>
      <c r="Q109" s="76">
        <v>4</v>
      </c>
      <c r="R109" s="76">
        <v>7</v>
      </c>
      <c r="S109" s="89"/>
      <c r="T109" s="89"/>
      <c r="U109" s="83" t="s">
        <v>103</v>
      </c>
      <c r="V109" s="89">
        <v>2007</v>
      </c>
      <c r="W109" s="89" t="s">
        <v>116</v>
      </c>
      <c r="X109" s="89" t="s">
        <v>201</v>
      </c>
      <c r="Y109" s="81" t="s">
        <v>542</v>
      </c>
      <c r="Z109" s="99">
        <v>31235</v>
      </c>
      <c r="AA109" s="102">
        <v>1985</v>
      </c>
      <c r="AB109" s="76">
        <f t="shared" si="8"/>
        <v>31</v>
      </c>
      <c r="AC109" s="78" t="s">
        <v>162</v>
      </c>
      <c r="AD109" s="83" t="s">
        <v>186</v>
      </c>
      <c r="AE109" s="84" t="s">
        <v>677</v>
      </c>
      <c r="AI109" s="66">
        <v>58</v>
      </c>
      <c r="AJ109" s="66">
        <f t="shared" si="9"/>
        <v>2043</v>
      </c>
      <c r="AK109" s="66" t="str">
        <f t="shared" si="10"/>
        <v>07</v>
      </c>
      <c r="AM109" s="66">
        <f t="shared" si="11"/>
        <v>8</v>
      </c>
      <c r="AN109" s="127">
        <v>1</v>
      </c>
      <c r="AO109" s="127">
        <f t="shared" si="12"/>
        <v>8</v>
      </c>
      <c r="AP109" s="127">
        <f t="shared" si="13"/>
        <v>2043</v>
      </c>
    </row>
    <row r="110" spans="1:42" ht="24.75" customHeight="1">
      <c r="A110" s="76">
        <f t="shared" si="7"/>
        <v>106</v>
      </c>
      <c r="B110" s="107"/>
      <c r="C110" s="108" t="s">
        <v>368</v>
      </c>
      <c r="D110" s="109" t="s">
        <v>369</v>
      </c>
      <c r="E110" s="110" t="s">
        <v>198</v>
      </c>
      <c r="F110" s="110"/>
      <c r="G110" s="110" t="s">
        <v>121</v>
      </c>
      <c r="H110" s="111">
        <v>40513</v>
      </c>
      <c r="I110" s="110"/>
      <c r="J110" s="110"/>
      <c r="K110" s="110" t="s">
        <v>106</v>
      </c>
      <c r="L110" s="100" t="s">
        <v>852</v>
      </c>
      <c r="M110" s="112" t="s">
        <v>74</v>
      </c>
      <c r="N110" s="113" t="s">
        <v>453</v>
      </c>
      <c r="O110" s="109" t="s">
        <v>74</v>
      </c>
      <c r="P110" s="111">
        <v>40513</v>
      </c>
      <c r="Q110" s="76">
        <v>4</v>
      </c>
      <c r="R110" s="76">
        <v>7</v>
      </c>
      <c r="S110" s="110"/>
      <c r="T110" s="110"/>
      <c r="U110" s="109" t="s">
        <v>12</v>
      </c>
      <c r="V110" s="110">
        <v>2003</v>
      </c>
      <c r="W110" s="110" t="s">
        <v>116</v>
      </c>
      <c r="X110" s="110" t="s">
        <v>201</v>
      </c>
      <c r="Y110" s="81" t="s">
        <v>515</v>
      </c>
      <c r="Z110" s="111">
        <v>29943</v>
      </c>
      <c r="AA110" s="114">
        <v>1981</v>
      </c>
      <c r="AB110" s="76">
        <f t="shared" si="8"/>
        <v>35</v>
      </c>
      <c r="AC110" s="115" t="s">
        <v>159</v>
      </c>
      <c r="AD110" s="109" t="s">
        <v>186</v>
      </c>
      <c r="AE110" s="84" t="s">
        <v>671</v>
      </c>
      <c r="AI110" s="66">
        <v>58</v>
      </c>
      <c r="AJ110" s="66">
        <f t="shared" si="9"/>
        <v>2039</v>
      </c>
      <c r="AK110" s="66" t="str">
        <f t="shared" si="10"/>
        <v>12</v>
      </c>
      <c r="AM110" s="66">
        <f t="shared" si="11"/>
        <v>13</v>
      </c>
      <c r="AN110" s="127">
        <v>1</v>
      </c>
      <c r="AO110" s="127">
        <f t="shared" si="12"/>
        <v>1</v>
      </c>
      <c r="AP110" s="127">
        <f t="shared" si="13"/>
        <v>2040</v>
      </c>
    </row>
    <row r="111" spans="1:42" ht="24.75" customHeight="1">
      <c r="A111" s="76">
        <f t="shared" si="7"/>
        <v>107</v>
      </c>
      <c r="B111" s="76"/>
      <c r="C111" s="77" t="s">
        <v>688</v>
      </c>
      <c r="D111" s="83" t="s">
        <v>375</v>
      </c>
      <c r="E111" s="89" t="s">
        <v>197</v>
      </c>
      <c r="F111" s="89"/>
      <c r="G111" s="89" t="s">
        <v>121</v>
      </c>
      <c r="H111" s="99">
        <v>40513</v>
      </c>
      <c r="I111" s="89"/>
      <c r="J111" s="89"/>
      <c r="K111" s="89" t="s">
        <v>106</v>
      </c>
      <c r="L111" s="100" t="s">
        <v>852</v>
      </c>
      <c r="M111" s="101" t="s">
        <v>74</v>
      </c>
      <c r="N111" s="116" t="s">
        <v>426</v>
      </c>
      <c r="O111" s="83" t="s">
        <v>74</v>
      </c>
      <c r="P111" s="99">
        <v>40513</v>
      </c>
      <c r="Q111" s="76">
        <v>22</v>
      </c>
      <c r="R111" s="76">
        <v>5</v>
      </c>
      <c r="S111" s="89"/>
      <c r="T111" s="89"/>
      <c r="U111" s="83" t="s">
        <v>118</v>
      </c>
      <c r="V111" s="89">
        <v>1998</v>
      </c>
      <c r="W111" s="89" t="s">
        <v>116</v>
      </c>
      <c r="X111" s="89" t="s">
        <v>201</v>
      </c>
      <c r="Y111" s="81" t="s">
        <v>391</v>
      </c>
      <c r="Z111" s="99">
        <v>28307</v>
      </c>
      <c r="AA111" s="102">
        <v>1977</v>
      </c>
      <c r="AB111" s="76">
        <f t="shared" si="8"/>
        <v>39</v>
      </c>
      <c r="AC111" s="78" t="s">
        <v>161</v>
      </c>
      <c r="AD111" s="83" t="s">
        <v>191</v>
      </c>
      <c r="AE111" s="84" t="s">
        <v>690</v>
      </c>
      <c r="AI111" s="66">
        <v>58</v>
      </c>
      <c r="AJ111" s="66">
        <f t="shared" si="9"/>
        <v>2035</v>
      </c>
      <c r="AK111" s="66" t="str">
        <f t="shared" si="10"/>
        <v>07</v>
      </c>
      <c r="AM111" s="66">
        <f t="shared" si="11"/>
        <v>8</v>
      </c>
      <c r="AN111" s="127">
        <v>1</v>
      </c>
      <c r="AO111" s="127">
        <f t="shared" si="12"/>
        <v>8</v>
      </c>
      <c r="AP111" s="127">
        <f t="shared" si="13"/>
        <v>2035</v>
      </c>
    </row>
    <row r="112" spans="1:42" ht="24.75" customHeight="1">
      <c r="A112" s="76">
        <f t="shared" si="7"/>
        <v>108</v>
      </c>
      <c r="B112" s="76"/>
      <c r="C112" s="98" t="s">
        <v>366</v>
      </c>
      <c r="D112" s="83" t="s">
        <v>367</v>
      </c>
      <c r="E112" s="89" t="s">
        <v>197</v>
      </c>
      <c r="F112" s="89"/>
      <c r="G112" s="89" t="s">
        <v>121</v>
      </c>
      <c r="H112" s="99">
        <v>40210</v>
      </c>
      <c r="I112" s="89"/>
      <c r="J112" s="89"/>
      <c r="K112" s="89" t="s">
        <v>106</v>
      </c>
      <c r="L112" s="100" t="s">
        <v>852</v>
      </c>
      <c r="M112" s="101" t="s">
        <v>74</v>
      </c>
      <c r="N112" s="70" t="s">
        <v>443</v>
      </c>
      <c r="O112" s="83" t="s">
        <v>74</v>
      </c>
      <c r="P112" s="99">
        <v>40513</v>
      </c>
      <c r="Q112" s="76">
        <v>4</v>
      </c>
      <c r="R112" s="76">
        <v>7</v>
      </c>
      <c r="S112" s="89"/>
      <c r="T112" s="89"/>
      <c r="U112" s="83" t="s">
        <v>99</v>
      </c>
      <c r="V112" s="89">
        <v>2007</v>
      </c>
      <c r="W112" s="89" t="s">
        <v>116</v>
      </c>
      <c r="X112" s="89" t="s">
        <v>201</v>
      </c>
      <c r="Y112" s="81" t="s">
        <v>391</v>
      </c>
      <c r="Z112" s="99">
        <v>31483</v>
      </c>
      <c r="AA112" s="102">
        <v>1986</v>
      </c>
      <c r="AB112" s="76">
        <f t="shared" si="8"/>
        <v>30</v>
      </c>
      <c r="AC112" s="78" t="s">
        <v>175</v>
      </c>
      <c r="AD112" s="83" t="s">
        <v>190</v>
      </c>
      <c r="AE112" s="84" t="s">
        <v>719</v>
      </c>
      <c r="AI112" s="66">
        <v>58</v>
      </c>
      <c r="AJ112" s="66">
        <f t="shared" si="9"/>
        <v>2044</v>
      </c>
      <c r="AK112" s="66" t="str">
        <f t="shared" si="10"/>
        <v>03</v>
      </c>
      <c r="AM112" s="66">
        <f t="shared" si="11"/>
        <v>4</v>
      </c>
      <c r="AN112" s="127">
        <v>1</v>
      </c>
      <c r="AO112" s="127">
        <f t="shared" si="12"/>
        <v>4</v>
      </c>
      <c r="AP112" s="127">
        <f t="shared" si="13"/>
        <v>2044</v>
      </c>
    </row>
    <row r="113" spans="1:42" ht="24.75" customHeight="1">
      <c r="A113" s="76">
        <f t="shared" si="7"/>
        <v>109</v>
      </c>
      <c r="B113" s="76"/>
      <c r="C113" s="77" t="s">
        <v>269</v>
      </c>
      <c r="D113" s="78" t="s">
        <v>133</v>
      </c>
      <c r="E113" s="76" t="s">
        <v>197</v>
      </c>
      <c r="F113" s="76"/>
      <c r="G113" s="76"/>
      <c r="H113" s="76"/>
      <c r="I113" s="76"/>
      <c r="J113" s="76"/>
      <c r="K113" s="76" t="s">
        <v>121</v>
      </c>
      <c r="L113" s="87" t="s">
        <v>467</v>
      </c>
      <c r="M113" s="80" t="s">
        <v>74</v>
      </c>
      <c r="N113" s="88" t="s">
        <v>428</v>
      </c>
      <c r="O113" s="93" t="s">
        <v>74</v>
      </c>
      <c r="P113" s="79">
        <v>38353</v>
      </c>
      <c r="Q113" s="76">
        <v>16</v>
      </c>
      <c r="R113" s="76">
        <v>5</v>
      </c>
      <c r="S113" s="76"/>
      <c r="T113" s="76"/>
      <c r="U113" s="78" t="s">
        <v>134</v>
      </c>
      <c r="V113" s="76">
        <v>1986</v>
      </c>
      <c r="W113" s="76" t="s">
        <v>11</v>
      </c>
      <c r="X113" s="76" t="s">
        <v>134</v>
      </c>
      <c r="Y113" s="81" t="s">
        <v>400</v>
      </c>
      <c r="Z113" s="87" t="s">
        <v>474</v>
      </c>
      <c r="AA113" s="82">
        <v>1966</v>
      </c>
      <c r="AB113" s="76">
        <f t="shared" si="8"/>
        <v>50</v>
      </c>
      <c r="AC113" s="78" t="s">
        <v>160</v>
      </c>
      <c r="AD113" s="83" t="s">
        <v>188</v>
      </c>
      <c r="AE113" s="84" t="s">
        <v>777</v>
      </c>
      <c r="AI113" s="66">
        <v>58</v>
      </c>
      <c r="AJ113" s="66">
        <f t="shared" si="9"/>
        <v>2024</v>
      </c>
      <c r="AK113" s="66" t="str">
        <f t="shared" si="10"/>
        <v>04</v>
      </c>
      <c r="AM113" s="66">
        <f t="shared" si="11"/>
        <v>5</v>
      </c>
      <c r="AN113" s="127">
        <v>1</v>
      </c>
      <c r="AO113" s="127">
        <f t="shared" si="12"/>
        <v>5</v>
      </c>
      <c r="AP113" s="127">
        <f t="shared" si="13"/>
        <v>2024</v>
      </c>
    </row>
    <row r="114" spans="1:42" ht="24.75" customHeight="1">
      <c r="A114" s="76">
        <f t="shared" si="7"/>
        <v>110</v>
      </c>
      <c r="B114" s="76"/>
      <c r="C114" s="77" t="s">
        <v>270</v>
      </c>
      <c r="D114" s="78" t="s">
        <v>135</v>
      </c>
      <c r="E114" s="76" t="s">
        <v>197</v>
      </c>
      <c r="F114" s="76"/>
      <c r="G114" s="76"/>
      <c r="H114" s="76"/>
      <c r="I114" s="76"/>
      <c r="J114" s="76"/>
      <c r="K114" s="76" t="s">
        <v>121</v>
      </c>
      <c r="L114" s="87" t="s">
        <v>467</v>
      </c>
      <c r="M114" s="80" t="s">
        <v>74</v>
      </c>
      <c r="N114" s="88" t="s">
        <v>428</v>
      </c>
      <c r="O114" s="93" t="s">
        <v>74</v>
      </c>
      <c r="P114" s="79">
        <v>38353</v>
      </c>
      <c r="Q114" s="76">
        <v>8</v>
      </c>
      <c r="R114" s="76">
        <v>3</v>
      </c>
      <c r="S114" s="76"/>
      <c r="T114" s="76"/>
      <c r="U114" s="78" t="s">
        <v>134</v>
      </c>
      <c r="V114" s="76">
        <v>1991</v>
      </c>
      <c r="W114" s="76" t="s">
        <v>11</v>
      </c>
      <c r="X114" s="76" t="s">
        <v>134</v>
      </c>
      <c r="Y114" s="81" t="s">
        <v>782</v>
      </c>
      <c r="Z114" s="87" t="s">
        <v>483</v>
      </c>
      <c r="AA114" s="82">
        <v>1972</v>
      </c>
      <c r="AB114" s="76">
        <f t="shared" si="8"/>
        <v>44</v>
      </c>
      <c r="AC114" s="78" t="s">
        <v>160</v>
      </c>
      <c r="AD114" s="83" t="s">
        <v>188</v>
      </c>
      <c r="AE114" s="84" t="s">
        <v>777</v>
      </c>
      <c r="AI114" s="66">
        <v>58</v>
      </c>
      <c r="AJ114" s="66">
        <f t="shared" si="9"/>
        <v>2030</v>
      </c>
      <c r="AK114" s="66" t="str">
        <f t="shared" si="10"/>
        <v>01</v>
      </c>
      <c r="AM114" s="66">
        <f t="shared" si="11"/>
        <v>2</v>
      </c>
      <c r="AN114" s="127">
        <v>1</v>
      </c>
      <c r="AO114" s="127">
        <f t="shared" si="12"/>
        <v>2</v>
      </c>
      <c r="AP114" s="127">
        <f t="shared" si="13"/>
        <v>2030</v>
      </c>
    </row>
    <row r="115" spans="1:42" ht="24.75" customHeight="1">
      <c r="A115" s="76">
        <f t="shared" si="7"/>
        <v>111</v>
      </c>
      <c r="B115" s="107"/>
      <c r="C115" s="117" t="s">
        <v>272</v>
      </c>
      <c r="D115" s="115" t="s">
        <v>136</v>
      </c>
      <c r="E115" s="107" t="s">
        <v>197</v>
      </c>
      <c r="F115" s="107"/>
      <c r="G115" s="107"/>
      <c r="H115" s="107"/>
      <c r="I115" s="107"/>
      <c r="J115" s="107"/>
      <c r="K115" s="107" t="s">
        <v>121</v>
      </c>
      <c r="L115" s="118" t="s">
        <v>467</v>
      </c>
      <c r="M115" s="119" t="s">
        <v>74</v>
      </c>
      <c r="N115" s="88" t="s">
        <v>428</v>
      </c>
      <c r="O115" s="120" t="s">
        <v>74</v>
      </c>
      <c r="P115" s="121">
        <v>38353</v>
      </c>
      <c r="Q115" s="76">
        <v>13</v>
      </c>
      <c r="R115" s="76">
        <v>11</v>
      </c>
      <c r="S115" s="107"/>
      <c r="T115" s="107"/>
      <c r="U115" s="115" t="s">
        <v>10</v>
      </c>
      <c r="V115" s="107">
        <v>1995</v>
      </c>
      <c r="W115" s="107" t="s">
        <v>11</v>
      </c>
      <c r="X115" s="107" t="s">
        <v>134</v>
      </c>
      <c r="Y115" s="81" t="s">
        <v>666</v>
      </c>
      <c r="Z115" s="118" t="s">
        <v>476</v>
      </c>
      <c r="AA115" s="122">
        <v>1974</v>
      </c>
      <c r="AB115" s="76">
        <f t="shared" si="8"/>
        <v>42</v>
      </c>
      <c r="AC115" s="115" t="s">
        <v>160</v>
      </c>
      <c r="AD115" s="109" t="s">
        <v>188</v>
      </c>
      <c r="AE115" s="84" t="s">
        <v>777</v>
      </c>
      <c r="AI115" s="66">
        <v>58</v>
      </c>
      <c r="AJ115" s="66">
        <f t="shared" si="9"/>
        <v>2032</v>
      </c>
      <c r="AK115" s="66" t="str">
        <f t="shared" si="10"/>
        <v>01</v>
      </c>
      <c r="AM115" s="66">
        <f t="shared" si="11"/>
        <v>2</v>
      </c>
      <c r="AN115" s="127">
        <v>1</v>
      </c>
      <c r="AO115" s="127">
        <f t="shared" si="12"/>
        <v>2</v>
      </c>
      <c r="AP115" s="127">
        <f t="shared" si="13"/>
        <v>2032</v>
      </c>
    </row>
    <row r="116" spans="1:42" ht="24.75" customHeight="1">
      <c r="A116" s="76">
        <f t="shared" si="7"/>
        <v>112</v>
      </c>
      <c r="B116" s="76"/>
      <c r="C116" s="77" t="s">
        <v>287</v>
      </c>
      <c r="D116" s="78" t="s">
        <v>139</v>
      </c>
      <c r="E116" s="76" t="s">
        <v>197</v>
      </c>
      <c r="F116" s="76"/>
      <c r="G116" s="76"/>
      <c r="H116" s="76"/>
      <c r="I116" s="76"/>
      <c r="J116" s="76"/>
      <c r="K116" s="76" t="s">
        <v>121</v>
      </c>
      <c r="L116" s="87" t="s">
        <v>467</v>
      </c>
      <c r="M116" s="80" t="s">
        <v>74</v>
      </c>
      <c r="N116" s="90" t="s">
        <v>442</v>
      </c>
      <c r="O116" s="93" t="s">
        <v>74</v>
      </c>
      <c r="P116" s="79">
        <v>38353</v>
      </c>
      <c r="Q116" s="76">
        <v>8</v>
      </c>
      <c r="R116" s="76">
        <v>3</v>
      </c>
      <c r="S116" s="76"/>
      <c r="T116" s="76"/>
      <c r="U116" s="78" t="s">
        <v>138</v>
      </c>
      <c r="V116" s="76">
        <v>2000</v>
      </c>
      <c r="W116" s="76" t="s">
        <v>11</v>
      </c>
      <c r="X116" s="76" t="s">
        <v>134</v>
      </c>
      <c r="Y116" s="81" t="s">
        <v>666</v>
      </c>
      <c r="Z116" s="87" t="s">
        <v>482</v>
      </c>
      <c r="AA116" s="82">
        <v>1980</v>
      </c>
      <c r="AB116" s="76">
        <f t="shared" si="8"/>
        <v>36</v>
      </c>
      <c r="AC116" s="78" t="s">
        <v>175</v>
      </c>
      <c r="AD116" s="83" t="s">
        <v>190</v>
      </c>
      <c r="AE116" s="84" t="s">
        <v>669</v>
      </c>
      <c r="AI116" s="66">
        <v>58</v>
      </c>
      <c r="AJ116" s="66">
        <f t="shared" si="9"/>
        <v>2038</v>
      </c>
      <c r="AK116" s="66" t="str">
        <f t="shared" si="10"/>
        <v>11</v>
      </c>
      <c r="AM116" s="66">
        <f t="shared" si="11"/>
        <v>12</v>
      </c>
      <c r="AN116" s="127">
        <v>1</v>
      </c>
      <c r="AO116" s="127">
        <f t="shared" si="12"/>
        <v>12</v>
      </c>
      <c r="AP116" s="127">
        <f t="shared" si="13"/>
        <v>2038</v>
      </c>
    </row>
    <row r="117" spans="1:42" ht="24.75" customHeight="1">
      <c r="A117" s="76">
        <f t="shared" si="7"/>
        <v>113</v>
      </c>
      <c r="B117" s="76"/>
      <c r="C117" s="77" t="s">
        <v>306</v>
      </c>
      <c r="D117" s="78" t="s">
        <v>137</v>
      </c>
      <c r="E117" s="76" t="s">
        <v>198</v>
      </c>
      <c r="F117" s="76"/>
      <c r="G117" s="76"/>
      <c r="H117" s="76"/>
      <c r="I117" s="76"/>
      <c r="J117" s="76"/>
      <c r="K117" s="76" t="s">
        <v>121</v>
      </c>
      <c r="L117" s="87" t="s">
        <v>467</v>
      </c>
      <c r="M117" s="80" t="s">
        <v>74</v>
      </c>
      <c r="N117" s="94" t="s">
        <v>439</v>
      </c>
      <c r="O117" s="93" t="s">
        <v>74</v>
      </c>
      <c r="P117" s="79">
        <v>38353</v>
      </c>
      <c r="Q117" s="76">
        <v>8</v>
      </c>
      <c r="R117" s="76">
        <v>3</v>
      </c>
      <c r="S117" s="76"/>
      <c r="T117" s="76"/>
      <c r="U117" s="78" t="s">
        <v>478</v>
      </c>
      <c r="V117" s="76">
        <v>1995</v>
      </c>
      <c r="W117" s="76" t="s">
        <v>11</v>
      </c>
      <c r="X117" s="76" t="s">
        <v>134</v>
      </c>
      <c r="Y117" s="81" t="s">
        <v>402</v>
      </c>
      <c r="Z117" s="87" t="s">
        <v>479</v>
      </c>
      <c r="AA117" s="82">
        <v>1975</v>
      </c>
      <c r="AB117" s="76">
        <f t="shared" si="8"/>
        <v>41</v>
      </c>
      <c r="AC117" s="78" t="s">
        <v>174</v>
      </c>
      <c r="AD117" s="83" t="s">
        <v>187</v>
      </c>
      <c r="AE117" s="84" t="s">
        <v>759</v>
      </c>
      <c r="AI117" s="66">
        <v>58</v>
      </c>
      <c r="AJ117" s="66">
        <f t="shared" si="9"/>
        <v>2033</v>
      </c>
      <c r="AK117" s="66" t="str">
        <f t="shared" si="10"/>
        <v>06</v>
      </c>
      <c r="AM117" s="66">
        <f t="shared" si="11"/>
        <v>7</v>
      </c>
      <c r="AN117" s="127">
        <v>1</v>
      </c>
      <c r="AO117" s="127">
        <f t="shared" si="12"/>
        <v>7</v>
      </c>
      <c r="AP117" s="127">
        <f t="shared" si="13"/>
        <v>2033</v>
      </c>
    </row>
    <row r="118" spans="1:42" ht="24.75" customHeight="1">
      <c r="A118" s="76">
        <f>A117+1</f>
        <v>114</v>
      </c>
      <c r="B118" s="76"/>
      <c r="C118" s="117" t="s">
        <v>276</v>
      </c>
      <c r="D118" s="78" t="s">
        <v>140</v>
      </c>
      <c r="E118" s="76" t="s">
        <v>197</v>
      </c>
      <c r="F118" s="76"/>
      <c r="G118" s="76"/>
      <c r="H118" s="76"/>
      <c r="I118" s="76"/>
      <c r="J118" s="76"/>
      <c r="K118" s="76" t="s">
        <v>128</v>
      </c>
      <c r="L118" s="79">
        <v>40452</v>
      </c>
      <c r="M118" s="80" t="s">
        <v>74</v>
      </c>
      <c r="N118" s="88" t="s">
        <v>428</v>
      </c>
      <c r="O118" s="93" t="s">
        <v>74</v>
      </c>
      <c r="P118" s="79">
        <v>38808</v>
      </c>
      <c r="Q118" s="76">
        <v>8</v>
      </c>
      <c r="R118" s="76">
        <v>6</v>
      </c>
      <c r="S118" s="76"/>
      <c r="T118" s="76"/>
      <c r="U118" s="78" t="s">
        <v>14</v>
      </c>
      <c r="V118" s="76">
        <v>1990</v>
      </c>
      <c r="W118" s="76" t="s">
        <v>11</v>
      </c>
      <c r="X118" s="76" t="s">
        <v>134</v>
      </c>
      <c r="Y118" s="81" t="s">
        <v>792</v>
      </c>
      <c r="Z118" s="79">
        <v>25420</v>
      </c>
      <c r="AA118" s="82">
        <v>1969</v>
      </c>
      <c r="AB118" s="76">
        <f t="shared" si="8"/>
        <v>47</v>
      </c>
      <c r="AC118" s="78" t="s">
        <v>160</v>
      </c>
      <c r="AD118" s="83" t="s">
        <v>188</v>
      </c>
      <c r="AE118" s="84" t="s">
        <v>777</v>
      </c>
      <c r="AI118" s="66">
        <v>58</v>
      </c>
      <c r="AJ118" s="66">
        <f t="shared" si="9"/>
        <v>2027</v>
      </c>
      <c r="AK118" s="66" t="str">
        <f t="shared" si="10"/>
        <v>08</v>
      </c>
      <c r="AM118" s="66">
        <f t="shared" si="11"/>
        <v>9</v>
      </c>
      <c r="AN118" s="127">
        <v>1</v>
      </c>
      <c r="AO118" s="127">
        <f t="shared" si="12"/>
        <v>9</v>
      </c>
      <c r="AP118" s="127">
        <f t="shared" si="13"/>
        <v>2027</v>
      </c>
    </row>
    <row r="119" spans="1:42" ht="24.75" customHeight="1">
      <c r="A119" s="107">
        <f>A118+1</f>
        <v>115</v>
      </c>
      <c r="B119" s="107"/>
      <c r="C119" s="117" t="s">
        <v>799</v>
      </c>
      <c r="D119" s="115" t="s">
        <v>141</v>
      </c>
      <c r="E119" s="107" t="s">
        <v>197</v>
      </c>
      <c r="F119" s="107"/>
      <c r="G119" s="107"/>
      <c r="H119" s="107"/>
      <c r="I119" s="107"/>
      <c r="J119" s="107"/>
      <c r="K119" s="107" t="s">
        <v>121</v>
      </c>
      <c r="L119" s="118" t="s">
        <v>825</v>
      </c>
      <c r="M119" s="119" t="s">
        <v>74</v>
      </c>
      <c r="N119" s="119" t="s">
        <v>428</v>
      </c>
      <c r="O119" s="120" t="s">
        <v>74</v>
      </c>
      <c r="P119" s="121">
        <v>38808</v>
      </c>
      <c r="Q119" s="107">
        <v>10</v>
      </c>
      <c r="R119" s="107">
        <v>9</v>
      </c>
      <c r="S119" s="107"/>
      <c r="T119" s="107"/>
      <c r="U119" s="115" t="s">
        <v>10</v>
      </c>
      <c r="V119" s="107">
        <v>1990</v>
      </c>
      <c r="W119" s="107" t="s">
        <v>11</v>
      </c>
      <c r="X119" s="107" t="s">
        <v>134</v>
      </c>
      <c r="Y119" s="123" t="s">
        <v>800</v>
      </c>
      <c r="Z119" s="121">
        <v>26249</v>
      </c>
      <c r="AA119" s="122">
        <v>1971</v>
      </c>
      <c r="AB119" s="76">
        <f t="shared" si="8"/>
        <v>45</v>
      </c>
      <c r="AC119" s="115" t="s">
        <v>160</v>
      </c>
      <c r="AD119" s="109" t="s">
        <v>188</v>
      </c>
      <c r="AE119" s="84" t="s">
        <v>777</v>
      </c>
      <c r="AI119" s="66">
        <v>58</v>
      </c>
      <c r="AJ119" s="66">
        <f t="shared" si="9"/>
        <v>2029</v>
      </c>
      <c r="AK119" s="66" t="str">
        <f t="shared" si="10"/>
        <v>11</v>
      </c>
      <c r="AM119" s="66">
        <f t="shared" si="11"/>
        <v>12</v>
      </c>
      <c r="AN119" s="127">
        <v>1</v>
      </c>
      <c r="AO119" s="127">
        <f t="shared" si="12"/>
        <v>12</v>
      </c>
      <c r="AP119" s="127">
        <f t="shared" si="13"/>
        <v>2029</v>
      </c>
    </row>
    <row r="120" spans="1:42" ht="24.75" customHeight="1">
      <c r="A120" s="124">
        <f>A119+1</f>
        <v>116</v>
      </c>
      <c r="B120" s="124"/>
      <c r="C120" s="125" t="s">
        <v>807</v>
      </c>
      <c r="D120" s="126" t="s">
        <v>808</v>
      </c>
      <c r="E120" s="127" t="s">
        <v>198</v>
      </c>
      <c r="F120" s="127"/>
      <c r="G120" s="127" t="s">
        <v>76</v>
      </c>
      <c r="H120" s="128" t="s">
        <v>489</v>
      </c>
      <c r="I120" s="127"/>
      <c r="J120" s="127"/>
      <c r="K120" s="127" t="s">
        <v>76</v>
      </c>
      <c r="L120" s="128" t="s">
        <v>489</v>
      </c>
      <c r="M120" s="129" t="s">
        <v>74</v>
      </c>
      <c r="N120" s="130"/>
      <c r="O120" s="126" t="s">
        <v>809</v>
      </c>
      <c r="P120" s="131"/>
      <c r="Q120" s="127">
        <v>0</v>
      </c>
      <c r="R120" s="127">
        <v>0</v>
      </c>
      <c r="S120" s="127"/>
      <c r="T120" s="127"/>
      <c r="U120" s="126" t="s">
        <v>4</v>
      </c>
      <c r="V120" s="127">
        <v>2011</v>
      </c>
      <c r="W120" s="127" t="s">
        <v>3</v>
      </c>
      <c r="X120" s="127" t="s">
        <v>3</v>
      </c>
      <c r="Y120" s="129" t="s">
        <v>391</v>
      </c>
      <c r="Z120" s="128" t="s">
        <v>810</v>
      </c>
      <c r="AA120" s="132">
        <v>1989</v>
      </c>
      <c r="AB120" s="76">
        <f t="shared" si="8"/>
        <v>27</v>
      </c>
      <c r="AC120" s="133" t="s">
        <v>811</v>
      </c>
      <c r="AD120" s="126" t="s">
        <v>188</v>
      </c>
      <c r="AE120" s="85" t="s">
        <v>359</v>
      </c>
      <c r="AI120" s="66">
        <v>58</v>
      </c>
      <c r="AJ120" s="66">
        <f t="shared" si="9"/>
        <v>2047</v>
      </c>
      <c r="AK120" s="66" t="str">
        <f t="shared" si="10"/>
        <v>04</v>
      </c>
      <c r="AM120" s="66">
        <f t="shared" si="11"/>
        <v>5</v>
      </c>
      <c r="AN120" s="127">
        <v>1</v>
      </c>
      <c r="AO120" s="127">
        <f t="shared" si="12"/>
        <v>5</v>
      </c>
      <c r="AP120" s="127">
        <f t="shared" si="13"/>
        <v>2047</v>
      </c>
    </row>
    <row r="121" spans="1:42" ht="24.75" customHeight="1">
      <c r="A121" s="124">
        <f>A120+1</f>
        <v>117</v>
      </c>
      <c r="B121" s="124"/>
      <c r="C121" s="125" t="s">
        <v>812</v>
      </c>
      <c r="D121" s="126" t="s">
        <v>813</v>
      </c>
      <c r="E121" s="127" t="s">
        <v>197</v>
      </c>
      <c r="F121" s="127"/>
      <c r="G121" s="127" t="s">
        <v>76</v>
      </c>
      <c r="H121" s="128" t="s">
        <v>489</v>
      </c>
      <c r="I121" s="127"/>
      <c r="J121" s="127"/>
      <c r="K121" s="127" t="s">
        <v>76</v>
      </c>
      <c r="L121" s="128" t="s">
        <v>489</v>
      </c>
      <c r="M121" s="129" t="s">
        <v>74</v>
      </c>
      <c r="N121" s="130"/>
      <c r="O121" s="126" t="s">
        <v>814</v>
      </c>
      <c r="P121" s="128" t="s">
        <v>815</v>
      </c>
      <c r="Q121" s="127">
        <v>0</v>
      </c>
      <c r="R121" s="127">
        <v>0</v>
      </c>
      <c r="S121" s="127"/>
      <c r="T121" s="127"/>
      <c r="U121" s="126" t="s">
        <v>4</v>
      </c>
      <c r="V121" s="127">
        <v>2006</v>
      </c>
      <c r="W121" s="127" t="s">
        <v>3</v>
      </c>
      <c r="X121" s="127" t="s">
        <v>3</v>
      </c>
      <c r="Y121" s="129" t="s">
        <v>504</v>
      </c>
      <c r="Z121" s="128" t="s">
        <v>816</v>
      </c>
      <c r="AA121" s="132">
        <v>1983</v>
      </c>
      <c r="AB121" s="76">
        <f t="shared" si="8"/>
        <v>33</v>
      </c>
      <c r="AC121" s="133" t="s">
        <v>175</v>
      </c>
      <c r="AD121" s="126" t="s">
        <v>188</v>
      </c>
      <c r="AE121" s="85" t="s">
        <v>359</v>
      </c>
      <c r="AI121" s="66">
        <v>58</v>
      </c>
      <c r="AJ121" s="66">
        <f t="shared" si="9"/>
        <v>2041</v>
      </c>
      <c r="AK121" s="66" t="str">
        <f t="shared" si="10"/>
        <v>01</v>
      </c>
      <c r="AM121" s="66">
        <f t="shared" si="11"/>
        <v>2</v>
      </c>
      <c r="AN121" s="127">
        <v>1</v>
      </c>
      <c r="AO121" s="127">
        <f t="shared" si="12"/>
        <v>2</v>
      </c>
      <c r="AP121" s="127">
        <f t="shared" si="13"/>
        <v>2041</v>
      </c>
    </row>
    <row r="122" spans="1:42" ht="24.75" customHeight="1">
      <c r="A122" s="124">
        <f>A121+1</f>
        <v>118</v>
      </c>
      <c r="B122" s="124"/>
      <c r="C122" s="125" t="s">
        <v>817</v>
      </c>
      <c r="D122" s="126" t="s">
        <v>818</v>
      </c>
      <c r="E122" s="127" t="s">
        <v>197</v>
      </c>
      <c r="F122" s="127"/>
      <c r="G122" s="127" t="s">
        <v>76</v>
      </c>
      <c r="H122" s="128" t="s">
        <v>489</v>
      </c>
      <c r="I122" s="127"/>
      <c r="J122" s="127"/>
      <c r="K122" s="127" t="s">
        <v>76</v>
      </c>
      <c r="L122" s="128" t="s">
        <v>489</v>
      </c>
      <c r="M122" s="129" t="s">
        <v>74</v>
      </c>
      <c r="N122" s="130"/>
      <c r="O122" s="126" t="s">
        <v>819</v>
      </c>
      <c r="P122" s="131"/>
      <c r="Q122" s="127">
        <v>0</v>
      </c>
      <c r="R122" s="127">
        <v>0</v>
      </c>
      <c r="S122" s="127"/>
      <c r="T122" s="127"/>
      <c r="U122" s="126" t="s">
        <v>820</v>
      </c>
      <c r="V122" s="127">
        <v>2010</v>
      </c>
      <c r="W122" s="127" t="s">
        <v>3</v>
      </c>
      <c r="X122" s="127" t="s">
        <v>3</v>
      </c>
      <c r="Y122" s="129" t="s">
        <v>391</v>
      </c>
      <c r="Z122" s="128" t="s">
        <v>821</v>
      </c>
      <c r="AA122" s="134">
        <v>1988</v>
      </c>
      <c r="AB122" s="76">
        <f t="shared" si="8"/>
        <v>28</v>
      </c>
      <c r="AC122" s="133" t="s">
        <v>177</v>
      </c>
      <c r="AD122" s="126" t="s">
        <v>193</v>
      </c>
      <c r="AE122" s="85" t="s">
        <v>359</v>
      </c>
      <c r="AI122" s="66">
        <v>58</v>
      </c>
      <c r="AJ122" s="66">
        <f t="shared" si="9"/>
        <v>2046</v>
      </c>
      <c r="AK122" s="66" t="str">
        <f t="shared" si="10"/>
        <v>04</v>
      </c>
      <c r="AM122" s="66">
        <f t="shared" si="11"/>
        <v>5</v>
      </c>
      <c r="AN122" s="127">
        <v>1</v>
      </c>
      <c r="AO122" s="127">
        <f t="shared" si="12"/>
        <v>5</v>
      </c>
      <c r="AP122" s="127">
        <f t="shared" si="13"/>
        <v>2046</v>
      </c>
    </row>
    <row r="123" spans="1:31" ht="24.75" customHeight="1">
      <c r="A123" s="135"/>
      <c r="B123" s="135"/>
      <c r="C123" s="136"/>
      <c r="D123" s="84"/>
      <c r="E123" s="137"/>
      <c r="F123" s="137"/>
      <c r="G123" s="137"/>
      <c r="H123" s="138"/>
      <c r="I123" s="137"/>
      <c r="J123" s="137"/>
      <c r="K123" s="137"/>
      <c r="L123" s="138"/>
      <c r="M123" s="139"/>
      <c r="N123" s="105"/>
      <c r="O123" s="84"/>
      <c r="P123" s="138"/>
      <c r="Q123" s="137"/>
      <c r="R123" s="137"/>
      <c r="S123" s="137"/>
      <c r="T123" s="137"/>
      <c r="U123" s="84"/>
      <c r="V123" s="137"/>
      <c r="W123" s="137"/>
      <c r="X123" s="137"/>
      <c r="Y123" s="139"/>
      <c r="Z123" s="138"/>
      <c r="AA123" s="140"/>
      <c r="AB123" s="137"/>
      <c r="AC123" s="141"/>
      <c r="AD123" s="84"/>
      <c r="AE123" s="84"/>
    </row>
    <row r="124" spans="1:31" ht="24.75" customHeight="1">
      <c r="A124" s="135"/>
      <c r="B124" s="135"/>
      <c r="C124" s="136"/>
      <c r="D124" s="84"/>
      <c r="E124" s="137"/>
      <c r="F124" s="137"/>
      <c r="G124" s="137"/>
      <c r="H124" s="138"/>
      <c r="I124" s="137"/>
      <c r="J124" s="137"/>
      <c r="K124" s="137"/>
      <c r="L124" s="138"/>
      <c r="M124" s="139"/>
      <c r="N124" s="105"/>
      <c r="O124" s="84"/>
      <c r="P124" s="138"/>
      <c r="Q124" s="137"/>
      <c r="R124" s="137"/>
      <c r="S124" s="137"/>
      <c r="T124" s="137"/>
      <c r="U124" s="84"/>
      <c r="V124" s="137"/>
      <c r="W124" s="137"/>
      <c r="X124" s="137"/>
      <c r="Y124" s="139"/>
      <c r="Z124" s="138"/>
      <c r="AA124" s="140"/>
      <c r="AB124" s="137"/>
      <c r="AC124" s="141"/>
      <c r="AD124" s="84"/>
      <c r="AE124" s="84"/>
    </row>
    <row r="126" spans="1:2" ht="24.75" customHeight="1">
      <c r="A126" s="142" t="s">
        <v>358</v>
      </c>
      <c r="B126" s="142"/>
    </row>
    <row r="127" spans="1:3" ht="24.75" customHeight="1">
      <c r="A127" s="143" t="s">
        <v>359</v>
      </c>
      <c r="B127" s="143"/>
      <c r="C127" s="144" t="s">
        <v>360</v>
      </c>
    </row>
  </sheetData>
  <sheetProtection/>
  <mergeCells count="1">
    <mergeCell ref="AN3:AP3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6"/>
  <sheetViews>
    <sheetView zoomScalePageLayoutView="0" workbookViewId="0" topLeftCell="A1">
      <pane xSplit="3" ySplit="2" topLeftCell="D6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6" sqref="C36"/>
    </sheetView>
  </sheetViews>
  <sheetFormatPr defaultColWidth="9.140625" defaultRowHeight="12.75"/>
  <cols>
    <col min="1" max="1" width="6.8515625" style="0" customWidth="1"/>
    <col min="2" max="2" width="18.7109375" style="0" customWidth="1"/>
    <col min="3" max="3" width="35.421875" style="0" bestFit="1" customWidth="1"/>
    <col min="4" max="4" width="34.8515625" style="0" bestFit="1" customWidth="1"/>
    <col min="5" max="5" width="17.421875" style="0" bestFit="1" customWidth="1"/>
    <col min="6" max="6" width="20.00390625" style="0" bestFit="1" customWidth="1"/>
    <col min="8" max="8" width="13.8515625" style="0" bestFit="1" customWidth="1"/>
    <col min="9" max="9" width="16.421875" style="0" bestFit="1" customWidth="1"/>
    <col min="10" max="10" width="61.00390625" style="0" bestFit="1" customWidth="1"/>
    <col min="11" max="11" width="18.8515625" style="0" hidden="1" customWidth="1"/>
    <col min="12" max="12" width="46.00390625" style="0" hidden="1" customWidth="1"/>
    <col min="13" max="13" width="17.00390625" style="0" hidden="1" customWidth="1"/>
    <col min="14" max="14" width="44.8515625" style="0" hidden="1" customWidth="1"/>
    <col min="15" max="15" width="73.140625" style="0" hidden="1" customWidth="1"/>
  </cols>
  <sheetData>
    <row r="1" spans="1:15" ht="14.25">
      <c r="A1" s="2"/>
      <c r="B1" s="2"/>
      <c r="C1" s="2"/>
      <c r="D1" s="2"/>
      <c r="E1" s="2"/>
      <c r="F1" s="2"/>
      <c r="G1" s="3"/>
      <c r="H1" s="3"/>
      <c r="I1" s="3"/>
      <c r="J1" s="2"/>
      <c r="K1" s="2"/>
      <c r="L1" s="5"/>
      <c r="M1" s="4"/>
      <c r="N1" s="5"/>
      <c r="O1" s="2"/>
    </row>
    <row r="2" spans="1:15" ht="14.25">
      <c r="A2" s="18" t="s">
        <v>142</v>
      </c>
      <c r="B2" s="18" t="s">
        <v>0</v>
      </c>
      <c r="C2" s="18" t="s">
        <v>143</v>
      </c>
      <c r="D2" s="18" t="s">
        <v>388</v>
      </c>
      <c r="E2" s="18" t="s">
        <v>155</v>
      </c>
      <c r="F2" s="18" t="s">
        <v>519</v>
      </c>
      <c r="G2" s="18" t="s">
        <v>144</v>
      </c>
      <c r="H2" s="18" t="s">
        <v>154</v>
      </c>
      <c r="I2" s="18" t="s">
        <v>806</v>
      </c>
      <c r="J2" s="18" t="s">
        <v>520</v>
      </c>
      <c r="K2" s="18" t="s">
        <v>521</v>
      </c>
      <c r="L2" s="18" t="s">
        <v>178</v>
      </c>
      <c r="M2" s="19" t="s">
        <v>522</v>
      </c>
      <c r="N2" s="18" t="s">
        <v>523</v>
      </c>
      <c r="O2" s="18" t="s">
        <v>353</v>
      </c>
    </row>
    <row r="3" spans="1:15" ht="12.75">
      <c r="A3" s="6">
        <v>1</v>
      </c>
      <c r="B3" s="7" t="s">
        <v>223</v>
      </c>
      <c r="C3" s="6" t="s">
        <v>524</v>
      </c>
      <c r="D3" s="6" t="s">
        <v>389</v>
      </c>
      <c r="E3" s="7" t="s">
        <v>525</v>
      </c>
      <c r="F3" s="6" t="s">
        <v>526</v>
      </c>
      <c r="G3" s="8" t="s">
        <v>335</v>
      </c>
      <c r="H3" s="8" t="s">
        <v>5</v>
      </c>
      <c r="I3" s="10" t="s">
        <v>4</v>
      </c>
      <c r="J3" s="6" t="s">
        <v>527</v>
      </c>
      <c r="K3" s="8">
        <v>14</v>
      </c>
      <c r="L3" s="10" t="s">
        <v>528</v>
      </c>
      <c r="M3" s="9" t="s">
        <v>529</v>
      </c>
      <c r="N3" s="10" t="s">
        <v>530</v>
      </c>
      <c r="O3" s="11" t="s">
        <v>359</v>
      </c>
    </row>
    <row r="4" spans="1:15" ht="12.75">
      <c r="A4" s="6">
        <f>A3+1</f>
        <v>2</v>
      </c>
      <c r="B4" s="7" t="s">
        <v>233</v>
      </c>
      <c r="C4" s="6" t="s">
        <v>531</v>
      </c>
      <c r="D4" s="6" t="s">
        <v>391</v>
      </c>
      <c r="E4" s="7" t="s">
        <v>532</v>
      </c>
      <c r="F4" s="6" t="s">
        <v>533</v>
      </c>
      <c r="G4" s="8" t="s">
        <v>384</v>
      </c>
      <c r="H4" s="8" t="s">
        <v>3</v>
      </c>
      <c r="I4" s="10" t="s">
        <v>12</v>
      </c>
      <c r="J4" s="10" t="s">
        <v>534</v>
      </c>
      <c r="K4" s="8">
        <v>14</v>
      </c>
      <c r="L4" s="10" t="s">
        <v>535</v>
      </c>
      <c r="M4" s="9" t="s">
        <v>529</v>
      </c>
      <c r="N4" s="10" t="s">
        <v>530</v>
      </c>
      <c r="O4" s="11" t="s">
        <v>359</v>
      </c>
    </row>
    <row r="5" spans="1:15" ht="12.75">
      <c r="A5" s="6">
        <f>A4+1</f>
        <v>3</v>
      </c>
      <c r="B5" s="7" t="s">
        <v>277</v>
      </c>
      <c r="C5" s="6" t="s">
        <v>536</v>
      </c>
      <c r="D5" s="6" t="s">
        <v>400</v>
      </c>
      <c r="E5" s="7" t="s">
        <v>537</v>
      </c>
      <c r="F5" s="6" t="s">
        <v>538</v>
      </c>
      <c r="G5" s="8" t="s">
        <v>9</v>
      </c>
      <c r="H5" s="8" t="s">
        <v>3</v>
      </c>
      <c r="I5" s="10" t="s">
        <v>29</v>
      </c>
      <c r="J5" s="10" t="s">
        <v>539</v>
      </c>
      <c r="K5" s="8">
        <v>12</v>
      </c>
      <c r="L5" s="10" t="s">
        <v>528</v>
      </c>
      <c r="M5" s="9" t="s">
        <v>540</v>
      </c>
      <c r="N5" s="10" t="s">
        <v>541</v>
      </c>
      <c r="O5" s="11" t="s">
        <v>359</v>
      </c>
    </row>
    <row r="6" spans="1:15" ht="12.75">
      <c r="A6" s="6">
        <f aca="true" t="shared" si="0" ref="A6:A11">A5+1</f>
        <v>4</v>
      </c>
      <c r="B6" s="7" t="s">
        <v>224</v>
      </c>
      <c r="C6" s="6" t="s">
        <v>15</v>
      </c>
      <c r="D6" s="6" t="s">
        <v>542</v>
      </c>
      <c r="E6" s="7" t="s">
        <v>543</v>
      </c>
      <c r="F6" s="6" t="s">
        <v>544</v>
      </c>
      <c r="G6" s="8" t="s">
        <v>6</v>
      </c>
      <c r="H6" s="8" t="s">
        <v>3</v>
      </c>
      <c r="I6" s="10" t="s">
        <v>13</v>
      </c>
      <c r="J6" s="10" t="s">
        <v>545</v>
      </c>
      <c r="K6" s="8">
        <v>12</v>
      </c>
      <c r="L6" s="10" t="s">
        <v>528</v>
      </c>
      <c r="M6" s="9" t="s">
        <v>540</v>
      </c>
      <c r="N6" s="10" t="s">
        <v>541</v>
      </c>
      <c r="O6" s="11" t="s">
        <v>359</v>
      </c>
    </row>
    <row r="7" spans="1:15" ht="12.75">
      <c r="A7" s="6">
        <f t="shared" si="0"/>
        <v>5</v>
      </c>
      <c r="B7" s="7" t="s">
        <v>234</v>
      </c>
      <c r="C7" s="6" t="s">
        <v>546</v>
      </c>
      <c r="D7" s="6" t="s">
        <v>547</v>
      </c>
      <c r="E7" s="7" t="s">
        <v>548</v>
      </c>
      <c r="F7" s="6" t="s">
        <v>538</v>
      </c>
      <c r="G7" s="8" t="s">
        <v>9</v>
      </c>
      <c r="H7" s="8" t="s">
        <v>3</v>
      </c>
      <c r="I7" s="10" t="s">
        <v>29</v>
      </c>
      <c r="J7" s="10" t="s">
        <v>550</v>
      </c>
      <c r="K7" s="8">
        <v>12</v>
      </c>
      <c r="L7" s="10" t="s">
        <v>535</v>
      </c>
      <c r="M7" s="9" t="s">
        <v>540</v>
      </c>
      <c r="N7" s="10" t="s">
        <v>541</v>
      </c>
      <c r="O7" s="11" t="s">
        <v>359</v>
      </c>
    </row>
    <row r="8" spans="1:15" ht="12.75">
      <c r="A8" s="6">
        <f t="shared" si="0"/>
        <v>6</v>
      </c>
      <c r="B8" s="7" t="s">
        <v>290</v>
      </c>
      <c r="C8" s="6" t="s">
        <v>30</v>
      </c>
      <c r="D8" s="6" t="s">
        <v>402</v>
      </c>
      <c r="E8" s="7" t="s">
        <v>551</v>
      </c>
      <c r="F8" s="6" t="s">
        <v>538</v>
      </c>
      <c r="G8" s="8" t="s">
        <v>9</v>
      </c>
      <c r="H8" s="8" t="s">
        <v>3</v>
      </c>
      <c r="I8" s="10" t="s">
        <v>31</v>
      </c>
      <c r="J8" s="10" t="s">
        <v>552</v>
      </c>
      <c r="K8" s="8">
        <v>12</v>
      </c>
      <c r="L8" s="10" t="s">
        <v>553</v>
      </c>
      <c r="M8" s="9" t="s">
        <v>540</v>
      </c>
      <c r="N8" s="10" t="s">
        <v>541</v>
      </c>
      <c r="O8" s="11" t="s">
        <v>359</v>
      </c>
    </row>
    <row r="9" spans="1:15" ht="12.75">
      <c r="A9" s="6">
        <f t="shared" si="0"/>
        <v>7</v>
      </c>
      <c r="B9" s="7" t="s">
        <v>289</v>
      </c>
      <c r="C9" s="6" t="s">
        <v>554</v>
      </c>
      <c r="D9" s="6" t="s">
        <v>391</v>
      </c>
      <c r="E9" s="7" t="s">
        <v>555</v>
      </c>
      <c r="F9" s="6" t="s">
        <v>538</v>
      </c>
      <c r="G9" s="8" t="s">
        <v>9</v>
      </c>
      <c r="H9" s="8" t="s">
        <v>3</v>
      </c>
      <c r="I9" s="10" t="s">
        <v>29</v>
      </c>
      <c r="J9" s="10" t="s">
        <v>556</v>
      </c>
      <c r="K9" s="8">
        <v>12</v>
      </c>
      <c r="L9" s="10" t="s">
        <v>557</v>
      </c>
      <c r="M9" s="9" t="s">
        <v>540</v>
      </c>
      <c r="N9" s="10" t="s">
        <v>541</v>
      </c>
      <c r="O9" s="11" t="s">
        <v>359</v>
      </c>
    </row>
    <row r="10" spans="1:15" ht="12.75">
      <c r="A10" s="6">
        <f t="shared" si="0"/>
        <v>8</v>
      </c>
      <c r="B10" s="7" t="s">
        <v>299</v>
      </c>
      <c r="C10" s="6" t="s">
        <v>17</v>
      </c>
      <c r="D10" s="6" t="s">
        <v>396</v>
      </c>
      <c r="E10" s="7" t="s">
        <v>558</v>
      </c>
      <c r="F10" s="6" t="s">
        <v>549</v>
      </c>
      <c r="G10" s="8" t="s">
        <v>18</v>
      </c>
      <c r="H10" s="8" t="s">
        <v>3</v>
      </c>
      <c r="I10" s="10" t="s">
        <v>20</v>
      </c>
      <c r="J10" s="10" t="s">
        <v>559</v>
      </c>
      <c r="K10" s="8">
        <v>12</v>
      </c>
      <c r="L10" s="10" t="s">
        <v>560</v>
      </c>
      <c r="M10" s="9" t="s">
        <v>540</v>
      </c>
      <c r="N10" s="10" t="s">
        <v>541</v>
      </c>
      <c r="O10" s="6"/>
    </row>
    <row r="11" spans="1:15" ht="12.75">
      <c r="A11" s="6">
        <f t="shared" si="0"/>
        <v>9</v>
      </c>
      <c r="B11" s="7" t="s">
        <v>325</v>
      </c>
      <c r="C11" s="6" t="s">
        <v>561</v>
      </c>
      <c r="D11" s="6" t="s">
        <v>562</v>
      </c>
      <c r="E11" s="7" t="s">
        <v>563</v>
      </c>
      <c r="F11" s="6" t="s">
        <v>564</v>
      </c>
      <c r="G11" s="8" t="s">
        <v>34</v>
      </c>
      <c r="H11" s="8" t="s">
        <v>3</v>
      </c>
      <c r="I11" s="10" t="s">
        <v>29</v>
      </c>
      <c r="J11" s="10" t="s">
        <v>565</v>
      </c>
      <c r="K11" s="8">
        <v>9</v>
      </c>
      <c r="L11" s="10" t="s">
        <v>528</v>
      </c>
      <c r="M11" s="9" t="s">
        <v>566</v>
      </c>
      <c r="N11" s="10" t="s">
        <v>567</v>
      </c>
      <c r="O11" s="11" t="s">
        <v>359</v>
      </c>
    </row>
    <row r="12" spans="1:15" ht="12.75">
      <c r="A12" s="6">
        <f aca="true" t="shared" si="1" ref="A12:A75">A11+1</f>
        <v>10</v>
      </c>
      <c r="B12" s="7" t="s">
        <v>323</v>
      </c>
      <c r="C12" s="6" t="s">
        <v>568</v>
      </c>
      <c r="D12" s="6" t="s">
        <v>400</v>
      </c>
      <c r="E12" s="7" t="s">
        <v>569</v>
      </c>
      <c r="F12" s="6" t="s">
        <v>549</v>
      </c>
      <c r="G12" s="8" t="s">
        <v>18</v>
      </c>
      <c r="H12" s="8" t="s">
        <v>3</v>
      </c>
      <c r="I12" s="10" t="s">
        <v>7</v>
      </c>
      <c r="J12" s="10" t="s">
        <v>570</v>
      </c>
      <c r="K12" s="8">
        <v>9</v>
      </c>
      <c r="L12" s="10" t="s">
        <v>528</v>
      </c>
      <c r="M12" s="9" t="s">
        <v>566</v>
      </c>
      <c r="N12" s="10" t="s">
        <v>567</v>
      </c>
      <c r="O12" s="11" t="s">
        <v>359</v>
      </c>
    </row>
    <row r="13" spans="1:15" ht="12.75">
      <c r="A13" s="6">
        <f t="shared" si="1"/>
        <v>11</v>
      </c>
      <c r="B13" s="7" t="s">
        <v>225</v>
      </c>
      <c r="C13" s="7" t="s">
        <v>571</v>
      </c>
      <c r="D13" s="6" t="s">
        <v>572</v>
      </c>
      <c r="E13" s="7" t="s">
        <v>573</v>
      </c>
      <c r="F13" s="6" t="s">
        <v>549</v>
      </c>
      <c r="G13" s="8" t="s">
        <v>18</v>
      </c>
      <c r="H13" s="8" t="s">
        <v>3</v>
      </c>
      <c r="I13" s="10" t="s">
        <v>7</v>
      </c>
      <c r="J13" s="10" t="s">
        <v>574</v>
      </c>
      <c r="K13" s="8">
        <v>9</v>
      </c>
      <c r="L13" s="10" t="s">
        <v>528</v>
      </c>
      <c r="M13" s="9" t="s">
        <v>566</v>
      </c>
      <c r="N13" s="10" t="s">
        <v>567</v>
      </c>
      <c r="O13" s="11" t="s">
        <v>359</v>
      </c>
    </row>
    <row r="14" spans="1:15" ht="12.75">
      <c r="A14" s="6">
        <f t="shared" si="1"/>
        <v>12</v>
      </c>
      <c r="B14" s="7" t="s">
        <v>241</v>
      </c>
      <c r="C14" s="6" t="s">
        <v>575</v>
      </c>
      <c r="D14" s="6" t="s">
        <v>391</v>
      </c>
      <c r="E14" s="7" t="s">
        <v>576</v>
      </c>
      <c r="F14" s="6" t="s">
        <v>564</v>
      </c>
      <c r="G14" s="8" t="s">
        <v>34</v>
      </c>
      <c r="H14" s="8" t="s">
        <v>3</v>
      </c>
      <c r="I14" s="10" t="s">
        <v>85</v>
      </c>
      <c r="J14" s="10" t="s">
        <v>577</v>
      </c>
      <c r="K14" s="8">
        <v>9</v>
      </c>
      <c r="L14" s="10" t="s">
        <v>528</v>
      </c>
      <c r="M14" s="9" t="s">
        <v>566</v>
      </c>
      <c r="N14" s="10" t="s">
        <v>567</v>
      </c>
      <c r="O14" s="11" t="s">
        <v>359</v>
      </c>
    </row>
    <row r="15" spans="1:15" ht="12.75">
      <c r="A15" s="6">
        <f t="shared" si="1"/>
        <v>13</v>
      </c>
      <c r="B15" s="12" t="s">
        <v>251</v>
      </c>
      <c r="C15" s="10" t="s">
        <v>578</v>
      </c>
      <c r="D15" s="10" t="s">
        <v>579</v>
      </c>
      <c r="E15" s="12" t="s">
        <v>580</v>
      </c>
      <c r="F15" s="10" t="s">
        <v>564</v>
      </c>
      <c r="G15" s="8" t="s">
        <v>34</v>
      </c>
      <c r="H15" s="8" t="s">
        <v>3</v>
      </c>
      <c r="I15" s="10" t="s">
        <v>98</v>
      </c>
      <c r="J15" s="10" t="s">
        <v>582</v>
      </c>
      <c r="K15" s="8">
        <v>9</v>
      </c>
      <c r="L15" s="10" t="s">
        <v>535</v>
      </c>
      <c r="M15" s="9" t="s">
        <v>566</v>
      </c>
      <c r="N15" s="10" t="s">
        <v>567</v>
      </c>
      <c r="O15" s="11" t="s">
        <v>359</v>
      </c>
    </row>
    <row r="16" spans="1:15" ht="12.75">
      <c r="A16" s="6">
        <f t="shared" si="1"/>
        <v>14</v>
      </c>
      <c r="B16" s="7" t="s">
        <v>584</v>
      </c>
      <c r="C16" s="6" t="s">
        <v>583</v>
      </c>
      <c r="D16" s="6" t="s">
        <v>585</v>
      </c>
      <c r="E16" s="7" t="s">
        <v>586</v>
      </c>
      <c r="F16" s="6" t="s">
        <v>549</v>
      </c>
      <c r="G16" s="8" t="s">
        <v>18</v>
      </c>
      <c r="H16" s="8" t="s">
        <v>3</v>
      </c>
      <c r="I16" s="10" t="s">
        <v>29</v>
      </c>
      <c r="J16" s="10" t="s">
        <v>587</v>
      </c>
      <c r="K16" s="8">
        <v>9</v>
      </c>
      <c r="L16" s="10" t="s">
        <v>535</v>
      </c>
      <c r="M16" s="9" t="s">
        <v>566</v>
      </c>
      <c r="N16" s="10" t="s">
        <v>567</v>
      </c>
      <c r="O16" s="11" t="s">
        <v>359</v>
      </c>
    </row>
    <row r="17" spans="1:15" ht="12.75">
      <c r="A17" s="6">
        <f t="shared" si="1"/>
        <v>15</v>
      </c>
      <c r="B17" s="7" t="s">
        <v>235</v>
      </c>
      <c r="C17" s="6" t="s">
        <v>588</v>
      </c>
      <c r="D17" s="6" t="s">
        <v>400</v>
      </c>
      <c r="E17" s="7" t="s">
        <v>589</v>
      </c>
      <c r="F17" s="6" t="s">
        <v>549</v>
      </c>
      <c r="G17" s="8" t="s">
        <v>18</v>
      </c>
      <c r="H17" s="8" t="s">
        <v>3</v>
      </c>
      <c r="I17" s="10" t="s">
        <v>469</v>
      </c>
      <c r="J17" s="10" t="s">
        <v>590</v>
      </c>
      <c r="K17" s="8">
        <v>9</v>
      </c>
      <c r="L17" s="10" t="s">
        <v>535</v>
      </c>
      <c r="M17" s="9" t="s">
        <v>566</v>
      </c>
      <c r="N17" s="10" t="s">
        <v>567</v>
      </c>
      <c r="O17" s="11" t="s">
        <v>359</v>
      </c>
    </row>
    <row r="18" spans="1:15" ht="12.75">
      <c r="A18" s="6">
        <f t="shared" si="1"/>
        <v>16</v>
      </c>
      <c r="B18" s="7" t="s">
        <v>252</v>
      </c>
      <c r="C18" s="6" t="s">
        <v>591</v>
      </c>
      <c r="D18" s="6" t="s">
        <v>592</v>
      </c>
      <c r="E18" s="7" t="s">
        <v>593</v>
      </c>
      <c r="F18" s="6" t="s">
        <v>564</v>
      </c>
      <c r="G18" s="8" t="s">
        <v>34</v>
      </c>
      <c r="H18" s="8" t="s">
        <v>3</v>
      </c>
      <c r="I18" s="10" t="s">
        <v>99</v>
      </c>
      <c r="J18" s="10" t="s">
        <v>433</v>
      </c>
      <c r="K18" s="8">
        <v>9</v>
      </c>
      <c r="L18" s="10" t="s">
        <v>535</v>
      </c>
      <c r="M18" s="9" t="s">
        <v>566</v>
      </c>
      <c r="N18" s="10" t="s">
        <v>567</v>
      </c>
      <c r="O18" s="11" t="s">
        <v>359</v>
      </c>
    </row>
    <row r="19" spans="1:15" ht="12.75">
      <c r="A19" s="6">
        <f t="shared" si="1"/>
        <v>17</v>
      </c>
      <c r="B19" s="7" t="s">
        <v>254</v>
      </c>
      <c r="C19" s="6" t="s">
        <v>594</v>
      </c>
      <c r="D19" s="6" t="s">
        <v>391</v>
      </c>
      <c r="E19" s="7" t="s">
        <v>595</v>
      </c>
      <c r="F19" s="6" t="s">
        <v>564</v>
      </c>
      <c r="G19" s="8" t="s">
        <v>34</v>
      </c>
      <c r="H19" s="8" t="s">
        <v>3</v>
      </c>
      <c r="I19" s="10" t="s">
        <v>103</v>
      </c>
      <c r="J19" s="10" t="s">
        <v>436</v>
      </c>
      <c r="K19" s="8">
        <v>9</v>
      </c>
      <c r="L19" s="10" t="s">
        <v>535</v>
      </c>
      <c r="M19" s="9" t="s">
        <v>566</v>
      </c>
      <c r="N19" s="10" t="s">
        <v>567</v>
      </c>
      <c r="O19" s="11" t="s">
        <v>359</v>
      </c>
    </row>
    <row r="20" spans="1:15" ht="12.75">
      <c r="A20" s="6">
        <f t="shared" si="1"/>
        <v>18</v>
      </c>
      <c r="B20" s="7" t="s">
        <v>246</v>
      </c>
      <c r="C20" s="6" t="s">
        <v>91</v>
      </c>
      <c r="D20" s="6" t="s">
        <v>596</v>
      </c>
      <c r="E20" s="7" t="s">
        <v>597</v>
      </c>
      <c r="F20" s="6" t="s">
        <v>564</v>
      </c>
      <c r="G20" s="8" t="s">
        <v>34</v>
      </c>
      <c r="H20" s="8" t="s">
        <v>3</v>
      </c>
      <c r="I20" s="10" t="s">
        <v>71</v>
      </c>
      <c r="J20" s="10" t="s">
        <v>598</v>
      </c>
      <c r="K20" s="8">
        <v>9</v>
      </c>
      <c r="L20" s="10" t="s">
        <v>553</v>
      </c>
      <c r="M20" s="9" t="s">
        <v>566</v>
      </c>
      <c r="N20" s="10" t="s">
        <v>567</v>
      </c>
      <c r="O20" s="11" t="s">
        <v>359</v>
      </c>
    </row>
    <row r="21" spans="1:15" ht="12.75">
      <c r="A21" s="6">
        <f t="shared" si="1"/>
        <v>19</v>
      </c>
      <c r="B21" s="7" t="s">
        <v>248</v>
      </c>
      <c r="C21" s="6" t="s">
        <v>599</v>
      </c>
      <c r="D21" s="6" t="s">
        <v>391</v>
      </c>
      <c r="E21" s="7" t="s">
        <v>600</v>
      </c>
      <c r="F21" s="6" t="s">
        <v>564</v>
      </c>
      <c r="G21" s="8" t="s">
        <v>34</v>
      </c>
      <c r="H21" s="8" t="s">
        <v>3</v>
      </c>
      <c r="I21" s="10" t="s">
        <v>7</v>
      </c>
      <c r="J21" s="10" t="s">
        <v>601</v>
      </c>
      <c r="K21" s="8">
        <v>9</v>
      </c>
      <c r="L21" s="10" t="s">
        <v>553</v>
      </c>
      <c r="M21" s="9" t="s">
        <v>566</v>
      </c>
      <c r="N21" s="10" t="s">
        <v>567</v>
      </c>
      <c r="O21" s="11" t="s">
        <v>359</v>
      </c>
    </row>
    <row r="22" spans="1:15" ht="12.75">
      <c r="A22" s="6">
        <f t="shared" si="1"/>
        <v>20</v>
      </c>
      <c r="B22" s="7" t="s">
        <v>293</v>
      </c>
      <c r="C22" s="6" t="s">
        <v>602</v>
      </c>
      <c r="D22" s="6" t="s">
        <v>603</v>
      </c>
      <c r="E22" s="7" t="s">
        <v>604</v>
      </c>
      <c r="F22" s="6" t="s">
        <v>564</v>
      </c>
      <c r="G22" s="8" t="s">
        <v>34</v>
      </c>
      <c r="H22" s="8" t="s">
        <v>3</v>
      </c>
      <c r="I22" s="10" t="s">
        <v>29</v>
      </c>
      <c r="J22" s="10" t="s">
        <v>605</v>
      </c>
      <c r="K22" s="8">
        <v>9</v>
      </c>
      <c r="L22" s="10" t="s">
        <v>557</v>
      </c>
      <c r="M22" s="9" t="s">
        <v>566</v>
      </c>
      <c r="N22" s="10" t="s">
        <v>567</v>
      </c>
      <c r="O22" s="11" t="s">
        <v>359</v>
      </c>
    </row>
    <row r="23" spans="1:15" ht="12.75">
      <c r="A23" s="6">
        <f t="shared" si="1"/>
        <v>21</v>
      </c>
      <c r="B23" s="7" t="s">
        <v>294</v>
      </c>
      <c r="C23" s="6" t="s">
        <v>70</v>
      </c>
      <c r="D23" s="6" t="s">
        <v>391</v>
      </c>
      <c r="E23" s="7" t="s">
        <v>606</v>
      </c>
      <c r="F23" s="6" t="s">
        <v>564</v>
      </c>
      <c r="G23" s="8" t="s">
        <v>34</v>
      </c>
      <c r="H23" s="8" t="s">
        <v>3</v>
      </c>
      <c r="I23" s="10" t="s">
        <v>71</v>
      </c>
      <c r="J23" s="10" t="s">
        <v>607</v>
      </c>
      <c r="K23" s="8">
        <v>9</v>
      </c>
      <c r="L23" s="10" t="s">
        <v>557</v>
      </c>
      <c r="M23" s="9" t="s">
        <v>566</v>
      </c>
      <c r="N23" s="10" t="s">
        <v>567</v>
      </c>
      <c r="O23" s="11" t="s">
        <v>359</v>
      </c>
    </row>
    <row r="24" spans="1:15" ht="12.75">
      <c r="A24" s="6">
        <f t="shared" si="1"/>
        <v>22</v>
      </c>
      <c r="B24" s="7" t="s">
        <v>226</v>
      </c>
      <c r="C24" s="6" t="s">
        <v>39</v>
      </c>
      <c r="D24" s="6" t="s">
        <v>608</v>
      </c>
      <c r="E24" s="7" t="s">
        <v>609</v>
      </c>
      <c r="F24" s="6" t="s">
        <v>549</v>
      </c>
      <c r="G24" s="8" t="s">
        <v>18</v>
      </c>
      <c r="H24" s="8" t="s">
        <v>3</v>
      </c>
      <c r="I24" s="10" t="s">
        <v>41</v>
      </c>
      <c r="J24" s="10" t="s">
        <v>610</v>
      </c>
      <c r="K24" s="8">
        <v>9</v>
      </c>
      <c r="L24" s="10" t="s">
        <v>560</v>
      </c>
      <c r="M24" s="9" t="s">
        <v>566</v>
      </c>
      <c r="N24" s="10" t="s">
        <v>567</v>
      </c>
      <c r="O24" s="11" t="s">
        <v>359</v>
      </c>
    </row>
    <row r="25" spans="1:15" ht="12.75">
      <c r="A25" s="6">
        <f t="shared" si="1"/>
        <v>23</v>
      </c>
      <c r="B25" s="14" t="s">
        <v>324</v>
      </c>
      <c r="C25" s="13" t="s">
        <v>73</v>
      </c>
      <c r="D25" s="13" t="s">
        <v>611</v>
      </c>
      <c r="E25" s="14" t="s">
        <v>612</v>
      </c>
      <c r="F25" s="13" t="s">
        <v>564</v>
      </c>
      <c r="G25" s="8" t="s">
        <v>34</v>
      </c>
      <c r="H25" s="8" t="s">
        <v>3</v>
      </c>
      <c r="I25" s="10" t="s">
        <v>75</v>
      </c>
      <c r="J25" s="10" t="s">
        <v>613</v>
      </c>
      <c r="K25" s="8">
        <v>9</v>
      </c>
      <c r="L25" s="10" t="s">
        <v>560</v>
      </c>
      <c r="M25" s="9" t="s">
        <v>566</v>
      </c>
      <c r="N25" s="10" t="s">
        <v>567</v>
      </c>
      <c r="O25" s="6" t="s">
        <v>614</v>
      </c>
    </row>
    <row r="26" spans="1:15" ht="12.75">
      <c r="A26" s="6">
        <f t="shared" si="1"/>
        <v>24</v>
      </c>
      <c r="B26" s="14" t="s">
        <v>247</v>
      </c>
      <c r="C26" s="13" t="s">
        <v>92</v>
      </c>
      <c r="D26" s="13" t="s">
        <v>615</v>
      </c>
      <c r="E26" s="14" t="s">
        <v>616</v>
      </c>
      <c r="F26" s="13" t="s">
        <v>564</v>
      </c>
      <c r="G26" s="8" t="s">
        <v>34</v>
      </c>
      <c r="H26" s="8" t="s">
        <v>3</v>
      </c>
      <c r="I26" s="10" t="s">
        <v>75</v>
      </c>
      <c r="J26" s="6" t="s">
        <v>617</v>
      </c>
      <c r="K26" s="8">
        <v>9</v>
      </c>
      <c r="L26" s="10" t="s">
        <v>535</v>
      </c>
      <c r="M26" s="9" t="s">
        <v>566</v>
      </c>
      <c r="N26" s="10" t="s">
        <v>567</v>
      </c>
      <c r="O26" s="11" t="s">
        <v>359</v>
      </c>
    </row>
    <row r="27" spans="1:15" ht="12.75">
      <c r="A27" s="6">
        <f t="shared" si="1"/>
        <v>25</v>
      </c>
      <c r="B27" s="14" t="s">
        <v>278</v>
      </c>
      <c r="C27" s="13" t="s">
        <v>59</v>
      </c>
      <c r="D27" s="13" t="s">
        <v>389</v>
      </c>
      <c r="E27" s="14" t="s">
        <v>618</v>
      </c>
      <c r="F27" s="13" t="s">
        <v>564</v>
      </c>
      <c r="G27" s="8" t="s">
        <v>34</v>
      </c>
      <c r="H27" s="8" t="s">
        <v>3</v>
      </c>
      <c r="I27" s="10" t="s">
        <v>23</v>
      </c>
      <c r="J27" s="6" t="s">
        <v>619</v>
      </c>
      <c r="K27" s="8">
        <v>9</v>
      </c>
      <c r="L27" s="10" t="s">
        <v>553</v>
      </c>
      <c r="M27" s="9" t="s">
        <v>566</v>
      </c>
      <c r="N27" s="10" t="s">
        <v>567</v>
      </c>
      <c r="O27" s="6" t="s">
        <v>620</v>
      </c>
    </row>
    <row r="28" spans="1:15" ht="12.75">
      <c r="A28" s="6">
        <f t="shared" si="1"/>
        <v>26</v>
      </c>
      <c r="B28" s="14" t="s">
        <v>279</v>
      </c>
      <c r="C28" s="13" t="s">
        <v>64</v>
      </c>
      <c r="D28" s="13" t="s">
        <v>621</v>
      </c>
      <c r="E28" s="14" t="s">
        <v>622</v>
      </c>
      <c r="F28" s="13" t="s">
        <v>564</v>
      </c>
      <c r="G28" s="8" t="s">
        <v>34</v>
      </c>
      <c r="H28" s="8" t="s">
        <v>3</v>
      </c>
      <c r="I28" s="10" t="s">
        <v>65</v>
      </c>
      <c r="J28" s="6" t="s">
        <v>619</v>
      </c>
      <c r="K28" s="8">
        <v>9</v>
      </c>
      <c r="L28" s="10" t="s">
        <v>553</v>
      </c>
      <c r="M28" s="9" t="s">
        <v>566</v>
      </c>
      <c r="N28" s="10" t="s">
        <v>567</v>
      </c>
      <c r="O28" s="6" t="s">
        <v>620</v>
      </c>
    </row>
    <row r="29" spans="1:15" ht="12.75">
      <c r="A29" s="6">
        <f t="shared" si="1"/>
        <v>27</v>
      </c>
      <c r="B29" s="14" t="s">
        <v>280</v>
      </c>
      <c r="C29" s="13" t="s">
        <v>66</v>
      </c>
      <c r="D29" s="13" t="s">
        <v>391</v>
      </c>
      <c r="E29" s="14" t="s">
        <v>623</v>
      </c>
      <c r="F29" s="13" t="s">
        <v>564</v>
      </c>
      <c r="G29" s="8" t="s">
        <v>34</v>
      </c>
      <c r="H29" s="8" t="s">
        <v>3</v>
      </c>
      <c r="I29" s="10" t="s">
        <v>67</v>
      </c>
      <c r="J29" s="6" t="s">
        <v>619</v>
      </c>
      <c r="K29" s="8">
        <v>9</v>
      </c>
      <c r="L29" s="10" t="s">
        <v>553</v>
      </c>
      <c r="M29" s="9" t="s">
        <v>566</v>
      </c>
      <c r="N29" s="10" t="s">
        <v>567</v>
      </c>
      <c r="O29" s="6" t="s">
        <v>620</v>
      </c>
    </row>
    <row r="30" spans="1:15" ht="12.75">
      <c r="A30" s="6">
        <f t="shared" si="1"/>
        <v>28</v>
      </c>
      <c r="B30" s="14" t="s">
        <v>281</v>
      </c>
      <c r="C30" s="13" t="s">
        <v>82</v>
      </c>
      <c r="D30" s="13" t="s">
        <v>624</v>
      </c>
      <c r="E30" s="14" t="s">
        <v>625</v>
      </c>
      <c r="F30" s="13" t="s">
        <v>564</v>
      </c>
      <c r="G30" s="8" t="s">
        <v>34</v>
      </c>
      <c r="H30" s="8" t="s">
        <v>3</v>
      </c>
      <c r="I30" s="10" t="s">
        <v>65</v>
      </c>
      <c r="J30" s="6" t="s">
        <v>619</v>
      </c>
      <c r="K30" s="8">
        <v>9</v>
      </c>
      <c r="L30" s="10" t="s">
        <v>553</v>
      </c>
      <c r="M30" s="9" t="s">
        <v>566</v>
      </c>
      <c r="N30" s="10" t="s">
        <v>567</v>
      </c>
      <c r="O30" s="6" t="s">
        <v>620</v>
      </c>
    </row>
    <row r="31" spans="1:15" ht="12.75">
      <c r="A31" s="6">
        <f t="shared" si="1"/>
        <v>29</v>
      </c>
      <c r="B31" s="14" t="s">
        <v>292</v>
      </c>
      <c r="C31" s="13" t="s">
        <v>63</v>
      </c>
      <c r="D31" s="13" t="s">
        <v>626</v>
      </c>
      <c r="E31" s="14" t="s">
        <v>627</v>
      </c>
      <c r="F31" s="13" t="s">
        <v>564</v>
      </c>
      <c r="G31" s="8" t="s">
        <v>34</v>
      </c>
      <c r="H31" s="8" t="s">
        <v>3</v>
      </c>
      <c r="I31" s="10" t="s">
        <v>62</v>
      </c>
      <c r="J31" s="6" t="s">
        <v>619</v>
      </c>
      <c r="K31" s="8">
        <v>9</v>
      </c>
      <c r="L31" s="10" t="s">
        <v>557</v>
      </c>
      <c r="M31" s="9" t="s">
        <v>566</v>
      </c>
      <c r="N31" s="10" t="s">
        <v>567</v>
      </c>
      <c r="O31" s="6" t="s">
        <v>620</v>
      </c>
    </row>
    <row r="32" spans="1:15" ht="12.75">
      <c r="A32" s="6">
        <f t="shared" si="1"/>
        <v>30</v>
      </c>
      <c r="B32" s="7" t="s">
        <v>302</v>
      </c>
      <c r="C32" s="6" t="s">
        <v>36</v>
      </c>
      <c r="D32" s="6" t="s">
        <v>628</v>
      </c>
      <c r="E32" s="7" t="s">
        <v>629</v>
      </c>
      <c r="F32" s="6" t="s">
        <v>549</v>
      </c>
      <c r="G32" s="8" t="s">
        <v>18</v>
      </c>
      <c r="H32" s="8" t="s">
        <v>202</v>
      </c>
      <c r="I32" s="10" t="s">
        <v>38</v>
      </c>
      <c r="J32" s="10" t="s">
        <v>630</v>
      </c>
      <c r="K32" s="8">
        <v>8</v>
      </c>
      <c r="L32" s="10" t="s">
        <v>631</v>
      </c>
      <c r="M32" s="9" t="s">
        <v>632</v>
      </c>
      <c r="N32" s="10" t="s">
        <v>633</v>
      </c>
      <c r="O32" s="11" t="s">
        <v>359</v>
      </c>
    </row>
    <row r="33" spans="1:15" ht="12.75">
      <c r="A33" s="6">
        <f t="shared" si="1"/>
        <v>31</v>
      </c>
      <c r="B33" s="7" t="s">
        <v>309</v>
      </c>
      <c r="C33" s="6" t="s">
        <v>634</v>
      </c>
      <c r="D33" s="6" t="s">
        <v>635</v>
      </c>
      <c r="E33" s="7" t="s">
        <v>636</v>
      </c>
      <c r="F33" s="6" t="s">
        <v>564</v>
      </c>
      <c r="G33" s="8" t="s">
        <v>34</v>
      </c>
      <c r="H33" s="8" t="s">
        <v>3</v>
      </c>
      <c r="I33" s="10" t="s">
        <v>29</v>
      </c>
      <c r="J33" s="17" t="s">
        <v>637</v>
      </c>
      <c r="K33" s="8">
        <v>8</v>
      </c>
      <c r="L33" s="10" t="s">
        <v>638</v>
      </c>
      <c r="M33" s="9" t="s">
        <v>632</v>
      </c>
      <c r="N33" s="10" t="s">
        <v>633</v>
      </c>
      <c r="O33" s="11" t="s">
        <v>359</v>
      </c>
    </row>
    <row r="34" spans="1:15" ht="12.75">
      <c r="A34" s="6">
        <f t="shared" si="1"/>
        <v>32</v>
      </c>
      <c r="B34" s="14" t="s">
        <v>261</v>
      </c>
      <c r="C34" s="13" t="s">
        <v>639</v>
      </c>
      <c r="D34" s="13" t="s">
        <v>640</v>
      </c>
      <c r="E34" s="14" t="s">
        <v>641</v>
      </c>
      <c r="F34" s="13" t="s">
        <v>581</v>
      </c>
      <c r="G34" s="8" t="s">
        <v>43</v>
      </c>
      <c r="H34" s="8" t="s">
        <v>3</v>
      </c>
      <c r="I34" s="10" t="s">
        <v>212</v>
      </c>
      <c r="J34" s="6" t="s">
        <v>464</v>
      </c>
      <c r="K34" s="8">
        <v>8</v>
      </c>
      <c r="L34" s="10" t="s">
        <v>535</v>
      </c>
      <c r="M34" s="9" t="s">
        <v>632</v>
      </c>
      <c r="N34" s="10" t="s">
        <v>633</v>
      </c>
      <c r="O34" s="11" t="s">
        <v>359</v>
      </c>
    </row>
    <row r="35" spans="1:15" ht="12.75">
      <c r="A35" s="6">
        <f t="shared" si="1"/>
        <v>33</v>
      </c>
      <c r="B35" s="14" t="s">
        <v>229</v>
      </c>
      <c r="C35" s="13" t="s">
        <v>330</v>
      </c>
      <c r="D35" s="13" t="s">
        <v>642</v>
      </c>
      <c r="E35" s="14" t="s">
        <v>643</v>
      </c>
      <c r="F35" s="13" t="s">
        <v>581</v>
      </c>
      <c r="G35" s="8" t="s">
        <v>43</v>
      </c>
      <c r="H35" s="8" t="s">
        <v>3</v>
      </c>
      <c r="I35" s="10" t="s">
        <v>212</v>
      </c>
      <c r="J35" s="6" t="s">
        <v>645</v>
      </c>
      <c r="K35" s="8">
        <v>8</v>
      </c>
      <c r="L35" s="10" t="s">
        <v>528</v>
      </c>
      <c r="M35" s="9" t="s">
        <v>632</v>
      </c>
      <c r="N35" s="10" t="s">
        <v>633</v>
      </c>
      <c r="O35" s="11" t="s">
        <v>359</v>
      </c>
    </row>
    <row r="36" spans="1:15" ht="12.75">
      <c r="A36" s="6">
        <f t="shared" si="1"/>
        <v>34</v>
      </c>
      <c r="B36" s="7" t="s">
        <v>231</v>
      </c>
      <c r="C36" s="6" t="s">
        <v>331</v>
      </c>
      <c r="D36" s="6" t="s">
        <v>646</v>
      </c>
      <c r="E36" s="7" t="s">
        <v>647</v>
      </c>
      <c r="F36" s="6" t="s">
        <v>581</v>
      </c>
      <c r="G36" s="8" t="s">
        <v>43</v>
      </c>
      <c r="H36" s="8" t="s">
        <v>3</v>
      </c>
      <c r="I36" s="10" t="s">
        <v>212</v>
      </c>
      <c r="J36" s="6" t="s">
        <v>645</v>
      </c>
      <c r="K36" s="8">
        <v>8</v>
      </c>
      <c r="L36" s="10" t="s">
        <v>528</v>
      </c>
      <c r="M36" s="9" t="s">
        <v>632</v>
      </c>
      <c r="N36" s="10" t="s">
        <v>633</v>
      </c>
      <c r="O36" s="11" t="s">
        <v>359</v>
      </c>
    </row>
    <row r="37" spans="1:15" ht="12.75">
      <c r="A37" s="6">
        <f t="shared" si="1"/>
        <v>35</v>
      </c>
      <c r="B37" s="14" t="s">
        <v>284</v>
      </c>
      <c r="C37" s="13" t="s">
        <v>203</v>
      </c>
      <c r="D37" s="13" t="s">
        <v>624</v>
      </c>
      <c r="E37" s="14" t="s">
        <v>648</v>
      </c>
      <c r="F37" s="13" t="s">
        <v>581</v>
      </c>
      <c r="G37" s="8" t="s">
        <v>43</v>
      </c>
      <c r="H37" s="8" t="s">
        <v>3</v>
      </c>
      <c r="I37" s="10" t="s">
        <v>65</v>
      </c>
      <c r="J37" s="6" t="s">
        <v>438</v>
      </c>
      <c r="K37" s="8">
        <v>8</v>
      </c>
      <c r="L37" s="10" t="s">
        <v>553</v>
      </c>
      <c r="M37" s="9" t="s">
        <v>632</v>
      </c>
      <c r="N37" s="10" t="s">
        <v>633</v>
      </c>
      <c r="O37" s="11" t="s">
        <v>359</v>
      </c>
    </row>
    <row r="38" spans="1:15" ht="12.75">
      <c r="A38" s="6">
        <f t="shared" si="1"/>
        <v>36</v>
      </c>
      <c r="B38" s="14" t="s">
        <v>298</v>
      </c>
      <c r="C38" s="13" t="s">
        <v>213</v>
      </c>
      <c r="D38" s="13" t="s">
        <v>391</v>
      </c>
      <c r="E38" s="14" t="s">
        <v>649</v>
      </c>
      <c r="F38" s="13" t="s">
        <v>644</v>
      </c>
      <c r="G38" s="8" t="s">
        <v>76</v>
      </c>
      <c r="H38" s="8" t="s">
        <v>3</v>
      </c>
      <c r="I38" s="10" t="s">
        <v>71</v>
      </c>
      <c r="J38" s="6" t="s">
        <v>438</v>
      </c>
      <c r="K38" s="8">
        <v>8</v>
      </c>
      <c r="L38" s="10" t="s">
        <v>557</v>
      </c>
      <c r="M38" s="9" t="s">
        <v>632</v>
      </c>
      <c r="N38" s="10" t="s">
        <v>633</v>
      </c>
      <c r="O38" s="11" t="s">
        <v>359</v>
      </c>
    </row>
    <row r="39" spans="1:15" ht="12.75">
      <c r="A39" s="6">
        <f t="shared" si="1"/>
        <v>37</v>
      </c>
      <c r="B39" s="14" t="s">
        <v>265</v>
      </c>
      <c r="C39" s="13" t="s">
        <v>332</v>
      </c>
      <c r="D39" s="13" t="s">
        <v>499</v>
      </c>
      <c r="E39" s="14" t="s">
        <v>650</v>
      </c>
      <c r="F39" s="13" t="s">
        <v>581</v>
      </c>
      <c r="G39" s="8" t="s">
        <v>43</v>
      </c>
      <c r="H39" s="8" t="s">
        <v>3</v>
      </c>
      <c r="I39" s="10" t="s">
        <v>212</v>
      </c>
      <c r="J39" s="6" t="s">
        <v>442</v>
      </c>
      <c r="K39" s="8">
        <v>8</v>
      </c>
      <c r="L39" s="10" t="s">
        <v>535</v>
      </c>
      <c r="M39" s="9" t="s">
        <v>632</v>
      </c>
      <c r="N39" s="10" t="s">
        <v>633</v>
      </c>
      <c r="O39" s="11" t="s">
        <v>359</v>
      </c>
    </row>
    <row r="40" spans="1:15" ht="12.75">
      <c r="A40" s="6">
        <f t="shared" si="1"/>
        <v>38</v>
      </c>
      <c r="B40" s="14" t="s">
        <v>273</v>
      </c>
      <c r="C40" s="13" t="s">
        <v>334</v>
      </c>
      <c r="D40" s="13" t="s">
        <v>515</v>
      </c>
      <c r="E40" s="14" t="s">
        <v>651</v>
      </c>
      <c r="F40" s="13" t="s">
        <v>581</v>
      </c>
      <c r="G40" s="8" t="s">
        <v>43</v>
      </c>
      <c r="H40" s="8" t="s">
        <v>3</v>
      </c>
      <c r="I40" s="10" t="s">
        <v>329</v>
      </c>
      <c r="J40" s="6" t="s">
        <v>442</v>
      </c>
      <c r="K40" s="8">
        <v>8</v>
      </c>
      <c r="L40" s="10" t="s">
        <v>535</v>
      </c>
      <c r="M40" s="9" t="s">
        <v>632</v>
      </c>
      <c r="N40" s="10" t="s">
        <v>633</v>
      </c>
      <c r="O40" s="11" t="s">
        <v>359</v>
      </c>
    </row>
    <row r="41" spans="1:15" ht="12.75">
      <c r="A41" s="6">
        <f t="shared" si="1"/>
        <v>39</v>
      </c>
      <c r="B41" s="7" t="s">
        <v>257</v>
      </c>
      <c r="C41" s="6" t="s">
        <v>183</v>
      </c>
      <c r="D41" s="6" t="s">
        <v>652</v>
      </c>
      <c r="E41" s="7" t="s">
        <v>653</v>
      </c>
      <c r="F41" s="6" t="s">
        <v>581</v>
      </c>
      <c r="G41" s="8" t="s">
        <v>43</v>
      </c>
      <c r="H41" s="8" t="s">
        <v>3</v>
      </c>
      <c r="I41" s="10" t="s">
        <v>29</v>
      </c>
      <c r="J41" s="6" t="s">
        <v>434</v>
      </c>
      <c r="K41" s="8">
        <v>7</v>
      </c>
      <c r="L41" s="10" t="s">
        <v>535</v>
      </c>
      <c r="M41" s="9" t="s">
        <v>654</v>
      </c>
      <c r="N41" s="10" t="s">
        <v>655</v>
      </c>
      <c r="O41" s="11" t="s">
        <v>359</v>
      </c>
    </row>
    <row r="42" spans="1:15" ht="12.75">
      <c r="A42" s="6">
        <f t="shared" si="1"/>
        <v>40</v>
      </c>
      <c r="B42" s="7" t="s">
        <v>656</v>
      </c>
      <c r="C42" s="6" t="s">
        <v>214</v>
      </c>
      <c r="D42" s="6" t="s">
        <v>657</v>
      </c>
      <c r="E42" s="7" t="s">
        <v>658</v>
      </c>
      <c r="F42" s="6" t="s">
        <v>644</v>
      </c>
      <c r="G42" s="8" t="s">
        <v>76</v>
      </c>
      <c r="H42" s="8" t="s">
        <v>3</v>
      </c>
      <c r="I42" s="10" t="s">
        <v>29</v>
      </c>
      <c r="J42" s="6" t="s">
        <v>659</v>
      </c>
      <c r="K42" s="8">
        <v>7</v>
      </c>
      <c r="L42" s="10" t="s">
        <v>535</v>
      </c>
      <c r="M42" s="9" t="s">
        <v>654</v>
      </c>
      <c r="N42" s="10" t="s">
        <v>655</v>
      </c>
      <c r="O42" s="11" t="s">
        <v>359</v>
      </c>
    </row>
    <row r="43" spans="1:15" ht="12.75">
      <c r="A43" s="6">
        <f t="shared" si="1"/>
        <v>41</v>
      </c>
      <c r="B43" s="14" t="s">
        <v>327</v>
      </c>
      <c r="C43" s="13" t="s">
        <v>328</v>
      </c>
      <c r="D43" s="13" t="s">
        <v>402</v>
      </c>
      <c r="E43" s="14" t="s">
        <v>660</v>
      </c>
      <c r="F43" s="13" t="s">
        <v>581</v>
      </c>
      <c r="G43" s="8" t="s">
        <v>43</v>
      </c>
      <c r="H43" s="8" t="s">
        <v>3</v>
      </c>
      <c r="I43" s="10" t="s">
        <v>329</v>
      </c>
      <c r="J43" s="6" t="s">
        <v>661</v>
      </c>
      <c r="K43" s="8">
        <v>7</v>
      </c>
      <c r="L43" s="10" t="s">
        <v>553</v>
      </c>
      <c r="M43" s="9" t="s">
        <v>654</v>
      </c>
      <c r="N43" s="10" t="s">
        <v>655</v>
      </c>
      <c r="O43" s="11" t="s">
        <v>359</v>
      </c>
    </row>
    <row r="44" spans="1:15" ht="12.75">
      <c r="A44" s="6">
        <f t="shared" si="1"/>
        <v>42</v>
      </c>
      <c r="B44" s="14" t="s">
        <v>295</v>
      </c>
      <c r="C44" s="13" t="s">
        <v>410</v>
      </c>
      <c r="D44" s="13" t="s">
        <v>391</v>
      </c>
      <c r="E44" s="14" t="s">
        <v>662</v>
      </c>
      <c r="F44" s="13" t="s">
        <v>581</v>
      </c>
      <c r="G44" s="8" t="s">
        <v>43</v>
      </c>
      <c r="H44" s="8" t="s">
        <v>5</v>
      </c>
      <c r="I44" s="10" t="s">
        <v>411</v>
      </c>
      <c r="J44" s="6" t="s">
        <v>661</v>
      </c>
      <c r="K44" s="8">
        <v>7</v>
      </c>
      <c r="L44" s="10" t="s">
        <v>557</v>
      </c>
      <c r="M44" s="9" t="s">
        <v>654</v>
      </c>
      <c r="N44" s="10" t="s">
        <v>655</v>
      </c>
      <c r="O44" s="11" t="s">
        <v>359</v>
      </c>
    </row>
    <row r="45" spans="1:15" ht="12.75">
      <c r="A45" s="6">
        <f t="shared" si="1"/>
        <v>43</v>
      </c>
      <c r="B45" s="14" t="s">
        <v>283</v>
      </c>
      <c r="C45" s="13" t="s">
        <v>180</v>
      </c>
      <c r="D45" s="13" t="s">
        <v>501</v>
      </c>
      <c r="E45" s="14" t="s">
        <v>663</v>
      </c>
      <c r="F45" s="13" t="s">
        <v>581</v>
      </c>
      <c r="G45" s="8" t="s">
        <v>43</v>
      </c>
      <c r="H45" s="8" t="s">
        <v>3</v>
      </c>
      <c r="I45" s="10" t="s">
        <v>29</v>
      </c>
      <c r="J45" s="6" t="s">
        <v>661</v>
      </c>
      <c r="K45" s="8">
        <v>7</v>
      </c>
      <c r="L45" s="10" t="s">
        <v>553</v>
      </c>
      <c r="M45" s="9" t="s">
        <v>654</v>
      </c>
      <c r="N45" s="10" t="s">
        <v>655</v>
      </c>
      <c r="O45" s="11" t="s">
        <v>359</v>
      </c>
    </row>
    <row r="46" spans="1:15" ht="12.75">
      <c r="A46" s="6">
        <f t="shared" si="1"/>
        <v>44</v>
      </c>
      <c r="B46" s="14" t="s">
        <v>305</v>
      </c>
      <c r="C46" s="13" t="s">
        <v>664</v>
      </c>
      <c r="D46" s="13" t="s">
        <v>391</v>
      </c>
      <c r="E46" s="14" t="s">
        <v>665</v>
      </c>
      <c r="F46" s="13" t="s">
        <v>581</v>
      </c>
      <c r="G46" s="8" t="s">
        <v>43</v>
      </c>
      <c r="H46" s="8" t="s">
        <v>3</v>
      </c>
      <c r="I46" s="10" t="s">
        <v>29</v>
      </c>
      <c r="J46" s="6" t="s">
        <v>661</v>
      </c>
      <c r="K46" s="8">
        <v>7</v>
      </c>
      <c r="L46" s="10" t="s">
        <v>557</v>
      </c>
      <c r="M46" s="9" t="s">
        <v>654</v>
      </c>
      <c r="N46" s="10" t="s">
        <v>655</v>
      </c>
      <c r="O46" s="11" t="s">
        <v>359</v>
      </c>
    </row>
    <row r="47" spans="1:15" ht="12.75">
      <c r="A47" s="6">
        <f t="shared" si="1"/>
        <v>45</v>
      </c>
      <c r="B47" s="14" t="s">
        <v>287</v>
      </c>
      <c r="C47" s="13" t="s">
        <v>139</v>
      </c>
      <c r="D47" s="13" t="s">
        <v>666</v>
      </c>
      <c r="E47" s="14" t="s">
        <v>667</v>
      </c>
      <c r="F47" s="13" t="s">
        <v>668</v>
      </c>
      <c r="G47" s="8" t="s">
        <v>121</v>
      </c>
      <c r="H47" s="8" t="s">
        <v>134</v>
      </c>
      <c r="I47" s="10" t="s">
        <v>138</v>
      </c>
      <c r="J47" s="6" t="s">
        <v>669</v>
      </c>
      <c r="K47" s="8">
        <v>7</v>
      </c>
      <c r="L47" s="10" t="s">
        <v>553</v>
      </c>
      <c r="M47" s="9" t="s">
        <v>654</v>
      </c>
      <c r="N47" s="10" t="s">
        <v>655</v>
      </c>
      <c r="O47" s="11" t="s">
        <v>359</v>
      </c>
    </row>
    <row r="48" spans="1:15" ht="12.75">
      <c r="A48" s="6">
        <f t="shared" si="1"/>
        <v>46</v>
      </c>
      <c r="B48" s="14" t="s">
        <v>368</v>
      </c>
      <c r="C48" s="13" t="s">
        <v>369</v>
      </c>
      <c r="D48" s="13" t="s">
        <v>515</v>
      </c>
      <c r="E48" s="14" t="s">
        <v>670</v>
      </c>
      <c r="F48" s="13" t="s">
        <v>668</v>
      </c>
      <c r="G48" s="8" t="s">
        <v>121</v>
      </c>
      <c r="H48" s="8" t="s">
        <v>201</v>
      </c>
      <c r="I48" s="10" t="s">
        <v>12</v>
      </c>
      <c r="J48" s="6" t="s">
        <v>671</v>
      </c>
      <c r="K48" s="8">
        <v>7</v>
      </c>
      <c r="L48" s="10" t="s">
        <v>528</v>
      </c>
      <c r="M48" s="9" t="s">
        <v>654</v>
      </c>
      <c r="N48" s="10" t="s">
        <v>655</v>
      </c>
      <c r="O48" s="11" t="s">
        <v>359</v>
      </c>
    </row>
    <row r="49" spans="1:15" ht="12.75">
      <c r="A49" s="6">
        <f t="shared" si="1"/>
        <v>47</v>
      </c>
      <c r="B49" s="14" t="s">
        <v>296</v>
      </c>
      <c r="C49" s="13" t="s">
        <v>457</v>
      </c>
      <c r="D49" s="13" t="s">
        <v>672</v>
      </c>
      <c r="E49" s="14" t="s">
        <v>673</v>
      </c>
      <c r="F49" s="13" t="s">
        <v>581</v>
      </c>
      <c r="G49" s="8" t="s">
        <v>43</v>
      </c>
      <c r="H49" s="8" t="s">
        <v>134</v>
      </c>
      <c r="I49" s="10" t="s">
        <v>10</v>
      </c>
      <c r="J49" s="6" t="s">
        <v>671</v>
      </c>
      <c r="K49" s="8">
        <v>7</v>
      </c>
      <c r="L49" s="10" t="s">
        <v>557</v>
      </c>
      <c r="M49" s="9" t="s">
        <v>654</v>
      </c>
      <c r="N49" s="10" t="s">
        <v>655</v>
      </c>
      <c r="O49" s="11" t="s">
        <v>359</v>
      </c>
    </row>
    <row r="50" spans="1:15" ht="12.75">
      <c r="A50" s="6">
        <f t="shared" si="1"/>
        <v>48</v>
      </c>
      <c r="B50" s="14" t="s">
        <v>286</v>
      </c>
      <c r="C50" s="13" t="s">
        <v>674</v>
      </c>
      <c r="D50" s="13" t="s">
        <v>502</v>
      </c>
      <c r="E50" s="14" t="s">
        <v>675</v>
      </c>
      <c r="F50" s="13" t="s">
        <v>581</v>
      </c>
      <c r="G50" s="8" t="s">
        <v>43</v>
      </c>
      <c r="H50" s="8" t="s">
        <v>3</v>
      </c>
      <c r="I50" s="10" t="s">
        <v>329</v>
      </c>
      <c r="J50" s="6" t="s">
        <v>671</v>
      </c>
      <c r="K50" s="8">
        <v>7</v>
      </c>
      <c r="L50" s="10" t="s">
        <v>553</v>
      </c>
      <c r="M50" s="9" t="s">
        <v>654</v>
      </c>
      <c r="N50" s="10" t="s">
        <v>655</v>
      </c>
      <c r="O50" s="11" t="s">
        <v>359</v>
      </c>
    </row>
    <row r="51" spans="1:15" ht="12.75">
      <c r="A51" s="6">
        <f t="shared" si="1"/>
        <v>49</v>
      </c>
      <c r="B51" s="14" t="s">
        <v>373</v>
      </c>
      <c r="C51" s="13" t="s">
        <v>374</v>
      </c>
      <c r="D51" s="13" t="s">
        <v>542</v>
      </c>
      <c r="E51" s="14" t="s">
        <v>676</v>
      </c>
      <c r="F51" s="13" t="s">
        <v>668</v>
      </c>
      <c r="G51" s="8" t="s">
        <v>121</v>
      </c>
      <c r="H51" s="8" t="s">
        <v>201</v>
      </c>
      <c r="I51" s="10" t="s">
        <v>103</v>
      </c>
      <c r="J51" s="6" t="s">
        <v>677</v>
      </c>
      <c r="K51" s="8">
        <v>7</v>
      </c>
      <c r="L51" s="10" t="s">
        <v>528</v>
      </c>
      <c r="M51" s="9" t="s">
        <v>654</v>
      </c>
      <c r="N51" s="10" t="s">
        <v>655</v>
      </c>
      <c r="O51" s="11" t="s">
        <v>359</v>
      </c>
    </row>
    <row r="52" spans="1:15" ht="12.75">
      <c r="A52" s="6">
        <f t="shared" si="1"/>
        <v>50</v>
      </c>
      <c r="B52" s="15" t="s">
        <v>297</v>
      </c>
      <c r="C52" s="13" t="s">
        <v>215</v>
      </c>
      <c r="D52" s="13" t="s">
        <v>678</v>
      </c>
      <c r="E52" s="14" t="s">
        <v>679</v>
      </c>
      <c r="F52" s="13" t="s">
        <v>581</v>
      </c>
      <c r="G52" s="8" t="s">
        <v>43</v>
      </c>
      <c r="H52" s="8" t="s">
        <v>3</v>
      </c>
      <c r="I52" s="10" t="s">
        <v>71</v>
      </c>
      <c r="J52" s="6" t="s">
        <v>680</v>
      </c>
      <c r="K52" s="8">
        <v>7</v>
      </c>
      <c r="L52" s="10" t="s">
        <v>557</v>
      </c>
      <c r="M52" s="9" t="s">
        <v>654</v>
      </c>
      <c r="N52" s="10" t="s">
        <v>655</v>
      </c>
      <c r="O52" s="11" t="s">
        <v>359</v>
      </c>
    </row>
    <row r="53" spans="1:15" ht="12.75">
      <c r="A53" s="6">
        <f t="shared" si="1"/>
        <v>51</v>
      </c>
      <c r="B53" s="14" t="s">
        <v>300</v>
      </c>
      <c r="C53" s="13" t="s">
        <v>54</v>
      </c>
      <c r="D53" s="13" t="s">
        <v>681</v>
      </c>
      <c r="E53" s="14" t="s">
        <v>682</v>
      </c>
      <c r="F53" s="13" t="s">
        <v>581</v>
      </c>
      <c r="G53" s="8" t="s">
        <v>43</v>
      </c>
      <c r="H53" s="8" t="s">
        <v>134</v>
      </c>
      <c r="I53" s="10" t="s">
        <v>45</v>
      </c>
      <c r="J53" s="6" t="s">
        <v>680</v>
      </c>
      <c r="K53" s="8">
        <v>7</v>
      </c>
      <c r="L53" s="10" t="s">
        <v>560</v>
      </c>
      <c r="M53" s="9" t="s">
        <v>654</v>
      </c>
      <c r="N53" s="10" t="s">
        <v>655</v>
      </c>
      <c r="O53" s="11" t="s">
        <v>359</v>
      </c>
    </row>
    <row r="54" spans="1:15" ht="12.75">
      <c r="A54" s="6">
        <f t="shared" si="1"/>
        <v>52</v>
      </c>
      <c r="B54" s="14" t="s">
        <v>336</v>
      </c>
      <c r="C54" s="13" t="s">
        <v>315</v>
      </c>
      <c r="D54" s="13" t="s">
        <v>491</v>
      </c>
      <c r="E54" s="14" t="s">
        <v>683</v>
      </c>
      <c r="F54" s="13" t="s">
        <v>740</v>
      </c>
      <c r="G54" s="8" t="s">
        <v>106</v>
      </c>
      <c r="H54" s="8" t="s">
        <v>201</v>
      </c>
      <c r="I54" s="10" t="s">
        <v>115</v>
      </c>
      <c r="J54" s="6" t="s">
        <v>680</v>
      </c>
      <c r="K54" s="8">
        <v>7</v>
      </c>
      <c r="L54" s="10" t="s">
        <v>638</v>
      </c>
      <c r="M54" s="9" t="s">
        <v>654</v>
      </c>
      <c r="N54" s="10" t="s">
        <v>655</v>
      </c>
      <c r="O54" s="11" t="s">
        <v>359</v>
      </c>
    </row>
    <row r="55" spans="1:15" ht="12.75">
      <c r="A55" s="6">
        <f t="shared" si="1"/>
        <v>53</v>
      </c>
      <c r="B55" s="14" t="s">
        <v>232</v>
      </c>
      <c r="C55" s="13" t="s">
        <v>684</v>
      </c>
      <c r="D55" s="13" t="s">
        <v>517</v>
      </c>
      <c r="E55" s="14" t="s">
        <v>685</v>
      </c>
      <c r="F55" s="13" t="s">
        <v>581</v>
      </c>
      <c r="G55" s="8" t="s">
        <v>43</v>
      </c>
      <c r="H55" s="8" t="s">
        <v>3</v>
      </c>
      <c r="I55" s="10" t="s">
        <v>85</v>
      </c>
      <c r="J55" s="6" t="s">
        <v>680</v>
      </c>
      <c r="K55" s="8">
        <v>7</v>
      </c>
      <c r="L55" s="10" t="s">
        <v>528</v>
      </c>
      <c r="M55" s="9" t="s">
        <v>654</v>
      </c>
      <c r="N55" s="10" t="s">
        <v>655</v>
      </c>
      <c r="O55" s="11" t="s">
        <v>359</v>
      </c>
    </row>
    <row r="56" spans="1:15" ht="12.75">
      <c r="A56" s="6">
        <f t="shared" si="1"/>
        <v>54</v>
      </c>
      <c r="B56" s="14" t="s">
        <v>274</v>
      </c>
      <c r="C56" s="13" t="s">
        <v>380</v>
      </c>
      <c r="D56" s="13" t="s">
        <v>402</v>
      </c>
      <c r="E56" s="14" t="s">
        <v>686</v>
      </c>
      <c r="F56" s="13" t="s">
        <v>644</v>
      </c>
      <c r="G56" s="8" t="s">
        <v>76</v>
      </c>
      <c r="H56" s="8" t="s">
        <v>3</v>
      </c>
      <c r="I56" s="10" t="s">
        <v>85</v>
      </c>
      <c r="J56" s="6" t="s">
        <v>680</v>
      </c>
      <c r="K56" s="8">
        <v>7</v>
      </c>
      <c r="L56" s="10" t="s">
        <v>528</v>
      </c>
      <c r="M56" s="9" t="s">
        <v>654</v>
      </c>
      <c r="N56" s="10" t="s">
        <v>655</v>
      </c>
      <c r="O56" s="11" t="s">
        <v>359</v>
      </c>
    </row>
    <row r="57" spans="1:15" ht="12.75">
      <c r="A57" s="6">
        <f t="shared" si="1"/>
        <v>55</v>
      </c>
      <c r="B57" s="14" t="s">
        <v>688</v>
      </c>
      <c r="C57" s="13" t="s">
        <v>687</v>
      </c>
      <c r="D57" s="13" t="s">
        <v>391</v>
      </c>
      <c r="E57" s="14" t="s">
        <v>689</v>
      </c>
      <c r="F57" s="13" t="s">
        <v>668</v>
      </c>
      <c r="G57" s="8" t="s">
        <v>121</v>
      </c>
      <c r="H57" s="8" t="s">
        <v>201</v>
      </c>
      <c r="I57" s="10" t="s">
        <v>118</v>
      </c>
      <c r="J57" s="6" t="s">
        <v>690</v>
      </c>
      <c r="K57" s="8">
        <v>7</v>
      </c>
      <c r="L57" s="10" t="s">
        <v>535</v>
      </c>
      <c r="M57" s="9" t="s">
        <v>654</v>
      </c>
      <c r="N57" s="10" t="s">
        <v>655</v>
      </c>
      <c r="O57" s="11" t="s">
        <v>359</v>
      </c>
    </row>
    <row r="58" spans="1:15" ht="12.75">
      <c r="A58" s="6">
        <f t="shared" si="1"/>
        <v>56</v>
      </c>
      <c r="B58" s="14" t="s">
        <v>480</v>
      </c>
      <c r="C58" s="13" t="s">
        <v>691</v>
      </c>
      <c r="D58" s="13" t="s">
        <v>646</v>
      </c>
      <c r="E58" s="14" t="s">
        <v>692</v>
      </c>
      <c r="F58" s="13" t="s">
        <v>644</v>
      </c>
      <c r="G58" s="8" t="s">
        <v>76</v>
      </c>
      <c r="H58" s="8" t="s">
        <v>201</v>
      </c>
      <c r="I58" s="10" t="s">
        <v>123</v>
      </c>
      <c r="J58" s="6" t="s">
        <v>693</v>
      </c>
      <c r="K58" s="8">
        <v>7</v>
      </c>
      <c r="L58" s="10" t="s">
        <v>535</v>
      </c>
      <c r="M58" s="9" t="s">
        <v>654</v>
      </c>
      <c r="N58" s="10" t="s">
        <v>655</v>
      </c>
      <c r="O58" s="11" t="s">
        <v>359</v>
      </c>
    </row>
    <row r="59" spans="1:15" ht="12.75">
      <c r="A59" s="6">
        <f t="shared" si="1"/>
        <v>57</v>
      </c>
      <c r="B59" s="14" t="s">
        <v>255</v>
      </c>
      <c r="C59" s="13" t="s">
        <v>104</v>
      </c>
      <c r="D59" s="13" t="s">
        <v>391</v>
      </c>
      <c r="E59" s="14" t="s">
        <v>694</v>
      </c>
      <c r="F59" s="13" t="s">
        <v>564</v>
      </c>
      <c r="G59" s="8" t="s">
        <v>34</v>
      </c>
      <c r="H59" s="8" t="s">
        <v>3</v>
      </c>
      <c r="I59" s="10" t="s">
        <v>99</v>
      </c>
      <c r="J59" s="6" t="s">
        <v>693</v>
      </c>
      <c r="K59" s="8">
        <v>7</v>
      </c>
      <c r="L59" s="10" t="s">
        <v>557</v>
      </c>
      <c r="M59" s="9" t="s">
        <v>654</v>
      </c>
      <c r="N59" s="10" t="s">
        <v>655</v>
      </c>
      <c r="O59" s="11" t="s">
        <v>359</v>
      </c>
    </row>
    <row r="60" spans="1:15" ht="12.75">
      <c r="A60" s="6">
        <f t="shared" si="1"/>
        <v>58</v>
      </c>
      <c r="B60" s="14" t="s">
        <v>256</v>
      </c>
      <c r="C60" s="13" t="s">
        <v>695</v>
      </c>
      <c r="D60" s="13" t="s">
        <v>391</v>
      </c>
      <c r="E60" s="14" t="s">
        <v>696</v>
      </c>
      <c r="F60" s="13" t="s">
        <v>581</v>
      </c>
      <c r="G60" s="8" t="s">
        <v>43</v>
      </c>
      <c r="H60" s="8" t="s">
        <v>3</v>
      </c>
      <c r="I60" s="10" t="s">
        <v>29</v>
      </c>
      <c r="J60" s="6" t="s">
        <v>697</v>
      </c>
      <c r="K60" s="8">
        <v>7</v>
      </c>
      <c r="L60" s="10" t="s">
        <v>535</v>
      </c>
      <c r="M60" s="9" t="s">
        <v>654</v>
      </c>
      <c r="N60" s="10" t="s">
        <v>655</v>
      </c>
      <c r="O60" s="11" t="s">
        <v>359</v>
      </c>
    </row>
    <row r="61" spans="1:15" ht="12.75">
      <c r="A61" s="6">
        <f t="shared" si="1"/>
        <v>59</v>
      </c>
      <c r="B61" s="14" t="s">
        <v>243</v>
      </c>
      <c r="C61" s="13" t="s">
        <v>86</v>
      </c>
      <c r="D61" s="13" t="s">
        <v>391</v>
      </c>
      <c r="E61" s="14" t="s">
        <v>698</v>
      </c>
      <c r="F61" s="13" t="s">
        <v>564</v>
      </c>
      <c r="G61" s="8" t="s">
        <v>34</v>
      </c>
      <c r="H61" s="8" t="s">
        <v>3</v>
      </c>
      <c r="I61" s="10" t="s">
        <v>29</v>
      </c>
      <c r="J61" s="6" t="s">
        <v>690</v>
      </c>
      <c r="K61" s="8">
        <v>7</v>
      </c>
      <c r="L61" s="10" t="s">
        <v>535</v>
      </c>
      <c r="M61" s="9" t="s">
        <v>654</v>
      </c>
      <c r="N61" s="10" t="s">
        <v>655</v>
      </c>
      <c r="O61" s="6" t="s">
        <v>699</v>
      </c>
    </row>
    <row r="62" spans="1:15" ht="12.75">
      <c r="A62" s="6">
        <f t="shared" si="1"/>
        <v>60</v>
      </c>
      <c r="B62" s="21" t="s">
        <v>240</v>
      </c>
      <c r="C62" s="20" t="s">
        <v>58</v>
      </c>
      <c r="D62" s="20" t="s">
        <v>501</v>
      </c>
      <c r="E62" s="21" t="s">
        <v>700</v>
      </c>
      <c r="F62" s="20" t="s">
        <v>549</v>
      </c>
      <c r="G62" s="8" t="s">
        <v>18</v>
      </c>
      <c r="H62" s="8" t="s">
        <v>3</v>
      </c>
      <c r="I62" s="10" t="s">
        <v>29</v>
      </c>
      <c r="J62" s="22" t="s">
        <v>701</v>
      </c>
      <c r="K62" s="8">
        <v>7</v>
      </c>
      <c r="L62" s="17" t="s">
        <v>535</v>
      </c>
      <c r="M62" s="16" t="s">
        <v>654</v>
      </c>
      <c r="N62" s="17" t="s">
        <v>655</v>
      </c>
      <c r="O62" s="23" t="s">
        <v>359</v>
      </c>
    </row>
    <row r="63" spans="1:15" ht="12.75">
      <c r="A63" s="6">
        <f t="shared" si="1"/>
        <v>61</v>
      </c>
      <c r="B63" s="14" t="s">
        <v>218</v>
      </c>
      <c r="C63" s="13" t="s">
        <v>217</v>
      </c>
      <c r="D63" s="13" t="s">
        <v>702</v>
      </c>
      <c r="E63" s="14" t="s">
        <v>703</v>
      </c>
      <c r="F63" s="13" t="s">
        <v>581</v>
      </c>
      <c r="G63" s="8" t="s">
        <v>43</v>
      </c>
      <c r="H63" s="8" t="s">
        <v>3</v>
      </c>
      <c r="I63" s="10" t="s">
        <v>29</v>
      </c>
      <c r="J63" s="6" t="s">
        <v>697</v>
      </c>
      <c r="K63" s="8">
        <v>7</v>
      </c>
      <c r="L63" s="17" t="s">
        <v>535</v>
      </c>
      <c r="M63" s="16" t="s">
        <v>654</v>
      </c>
      <c r="N63" s="17" t="s">
        <v>655</v>
      </c>
      <c r="O63" s="6" t="s">
        <v>704</v>
      </c>
    </row>
    <row r="64" spans="1:15" ht="12.75">
      <c r="A64" s="6">
        <f t="shared" si="1"/>
        <v>62</v>
      </c>
      <c r="B64" s="14" t="s">
        <v>260</v>
      </c>
      <c r="C64" s="13" t="s">
        <v>204</v>
      </c>
      <c r="D64" s="13" t="s">
        <v>391</v>
      </c>
      <c r="E64" s="14" t="s">
        <v>705</v>
      </c>
      <c r="F64" s="13" t="s">
        <v>581</v>
      </c>
      <c r="G64" s="8" t="s">
        <v>43</v>
      </c>
      <c r="H64" s="8" t="s">
        <v>3</v>
      </c>
      <c r="I64" s="10" t="s">
        <v>205</v>
      </c>
      <c r="J64" s="6" t="s">
        <v>435</v>
      </c>
      <c r="K64" s="8">
        <v>6</v>
      </c>
      <c r="L64" s="10" t="s">
        <v>553</v>
      </c>
      <c r="M64" s="9" t="s">
        <v>706</v>
      </c>
      <c r="N64" s="10" t="s">
        <v>707</v>
      </c>
      <c r="O64" s="22" t="s">
        <v>708</v>
      </c>
    </row>
    <row r="65" spans="1:15" ht="12.75">
      <c r="A65" s="6">
        <f t="shared" si="1"/>
        <v>63</v>
      </c>
      <c r="B65" s="14" t="s">
        <v>710</v>
      </c>
      <c r="C65" s="13" t="s">
        <v>709</v>
      </c>
      <c r="D65" s="13" t="s">
        <v>405</v>
      </c>
      <c r="E65" s="14" t="s">
        <v>711</v>
      </c>
      <c r="F65" s="13" t="s">
        <v>668</v>
      </c>
      <c r="G65" s="8" t="s">
        <v>121</v>
      </c>
      <c r="H65" s="8" t="s">
        <v>201</v>
      </c>
      <c r="I65" s="10" t="s">
        <v>103</v>
      </c>
      <c r="J65" s="6" t="s">
        <v>435</v>
      </c>
      <c r="K65" s="8">
        <v>6</v>
      </c>
      <c r="L65" s="10" t="s">
        <v>535</v>
      </c>
      <c r="M65" s="9" t="s">
        <v>706</v>
      </c>
      <c r="N65" s="10" t="s">
        <v>707</v>
      </c>
      <c r="O65" s="22" t="s">
        <v>708</v>
      </c>
    </row>
    <row r="66" spans="1:15" ht="12.75">
      <c r="A66" s="6">
        <f t="shared" si="1"/>
        <v>64</v>
      </c>
      <c r="B66" s="7" t="s">
        <v>238</v>
      </c>
      <c r="C66" s="6" t="s">
        <v>52</v>
      </c>
      <c r="D66" s="6" t="s">
        <v>400</v>
      </c>
      <c r="E66" s="7" t="s">
        <v>712</v>
      </c>
      <c r="F66" s="6" t="s">
        <v>581</v>
      </c>
      <c r="G66" s="8" t="s">
        <v>43</v>
      </c>
      <c r="H66" s="8" t="s">
        <v>134</v>
      </c>
      <c r="I66" s="10" t="s">
        <v>45</v>
      </c>
      <c r="J66" s="6" t="s">
        <v>713</v>
      </c>
      <c r="K66" s="8">
        <v>6</v>
      </c>
      <c r="L66" s="10" t="s">
        <v>535</v>
      </c>
      <c r="M66" s="9" t="s">
        <v>706</v>
      </c>
      <c r="N66" s="10" t="s">
        <v>707</v>
      </c>
      <c r="O66" s="11" t="s">
        <v>359</v>
      </c>
    </row>
    <row r="67" spans="1:15" ht="12.75">
      <c r="A67" s="6">
        <f t="shared" si="1"/>
        <v>65</v>
      </c>
      <c r="B67" s="7" t="s">
        <v>714</v>
      </c>
      <c r="C67" s="6" t="s">
        <v>51</v>
      </c>
      <c r="D67" s="6" t="s">
        <v>715</v>
      </c>
      <c r="E67" s="7" t="s">
        <v>573</v>
      </c>
      <c r="F67" s="6" t="s">
        <v>581</v>
      </c>
      <c r="G67" s="8" t="s">
        <v>43</v>
      </c>
      <c r="H67" s="8" t="s">
        <v>134</v>
      </c>
      <c r="I67" s="10" t="s">
        <v>14</v>
      </c>
      <c r="J67" s="6" t="s">
        <v>713</v>
      </c>
      <c r="K67" s="8">
        <v>6</v>
      </c>
      <c r="L67" s="10" t="s">
        <v>535</v>
      </c>
      <c r="M67" s="9" t="s">
        <v>706</v>
      </c>
      <c r="N67" s="10" t="s">
        <v>707</v>
      </c>
      <c r="O67" s="11" t="s">
        <v>359</v>
      </c>
    </row>
    <row r="68" spans="1:15" ht="12.75">
      <c r="A68" s="6">
        <f t="shared" si="1"/>
        <v>66</v>
      </c>
      <c r="B68" s="14" t="s">
        <v>230</v>
      </c>
      <c r="C68" s="13" t="s">
        <v>716</v>
      </c>
      <c r="D68" s="13" t="s">
        <v>717</v>
      </c>
      <c r="E68" s="14" t="s">
        <v>718</v>
      </c>
      <c r="F68" s="13" t="s">
        <v>581</v>
      </c>
      <c r="G68" s="8" t="s">
        <v>43</v>
      </c>
      <c r="H68" s="8" t="s">
        <v>3</v>
      </c>
      <c r="I68" s="10" t="s">
        <v>29</v>
      </c>
      <c r="J68" s="6" t="s">
        <v>719</v>
      </c>
      <c r="K68" s="8">
        <v>6</v>
      </c>
      <c r="L68" s="10" t="s">
        <v>528</v>
      </c>
      <c r="M68" s="9" t="s">
        <v>706</v>
      </c>
      <c r="N68" s="10" t="s">
        <v>707</v>
      </c>
      <c r="O68" s="11" t="s">
        <v>359</v>
      </c>
    </row>
    <row r="69" spans="1:15" ht="12.75">
      <c r="A69" s="6">
        <f t="shared" si="1"/>
        <v>67</v>
      </c>
      <c r="B69" s="14" t="s">
        <v>249</v>
      </c>
      <c r="C69" s="13" t="s">
        <v>95</v>
      </c>
      <c r="D69" s="13" t="s">
        <v>391</v>
      </c>
      <c r="E69" s="14" t="s">
        <v>720</v>
      </c>
      <c r="F69" s="13" t="s">
        <v>581</v>
      </c>
      <c r="G69" s="8" t="s">
        <v>43</v>
      </c>
      <c r="H69" s="8" t="s">
        <v>134</v>
      </c>
      <c r="I69" s="10" t="s">
        <v>10</v>
      </c>
      <c r="J69" s="6" t="s">
        <v>719</v>
      </c>
      <c r="K69" s="8">
        <v>6</v>
      </c>
      <c r="L69" s="10" t="s">
        <v>535</v>
      </c>
      <c r="M69" s="9" t="s">
        <v>706</v>
      </c>
      <c r="N69" s="10" t="s">
        <v>707</v>
      </c>
      <c r="O69" s="11" t="s">
        <v>359</v>
      </c>
    </row>
    <row r="70" spans="1:15" ht="12.75">
      <c r="A70" s="6">
        <f t="shared" si="1"/>
        <v>68</v>
      </c>
      <c r="B70" s="14" t="s">
        <v>301</v>
      </c>
      <c r="C70" s="13" t="s">
        <v>120</v>
      </c>
      <c r="D70" s="13" t="s">
        <v>391</v>
      </c>
      <c r="E70" s="14" t="s">
        <v>721</v>
      </c>
      <c r="F70" s="13" t="s">
        <v>644</v>
      </c>
      <c r="G70" s="8" t="s">
        <v>76</v>
      </c>
      <c r="H70" s="8" t="s">
        <v>134</v>
      </c>
      <c r="I70" s="10" t="s">
        <v>10</v>
      </c>
      <c r="J70" s="6" t="s">
        <v>719</v>
      </c>
      <c r="K70" s="8">
        <v>6</v>
      </c>
      <c r="L70" s="10" t="s">
        <v>560</v>
      </c>
      <c r="M70" s="9" t="s">
        <v>706</v>
      </c>
      <c r="N70" s="10" t="s">
        <v>707</v>
      </c>
      <c r="O70" s="11" t="s">
        <v>359</v>
      </c>
    </row>
    <row r="71" spans="1:15" ht="12.75">
      <c r="A71" s="6">
        <f t="shared" si="1"/>
        <v>69</v>
      </c>
      <c r="B71" s="14" t="s">
        <v>366</v>
      </c>
      <c r="C71" s="13" t="s">
        <v>722</v>
      </c>
      <c r="D71" s="13" t="s">
        <v>391</v>
      </c>
      <c r="E71" s="14" t="s">
        <v>723</v>
      </c>
      <c r="F71" s="13" t="s">
        <v>668</v>
      </c>
      <c r="G71" s="8" t="s">
        <v>121</v>
      </c>
      <c r="H71" s="8" t="s">
        <v>201</v>
      </c>
      <c r="I71" s="10" t="s">
        <v>99</v>
      </c>
      <c r="J71" s="6" t="s">
        <v>719</v>
      </c>
      <c r="K71" s="8">
        <v>6</v>
      </c>
      <c r="L71" s="10" t="s">
        <v>553</v>
      </c>
      <c r="M71" s="9" t="s">
        <v>706</v>
      </c>
      <c r="N71" s="10" t="s">
        <v>707</v>
      </c>
      <c r="O71" s="11" t="s">
        <v>359</v>
      </c>
    </row>
    <row r="72" spans="1:15" ht="12.75">
      <c r="A72" s="6">
        <f t="shared" si="1"/>
        <v>70</v>
      </c>
      <c r="B72" s="14" t="s">
        <v>242</v>
      </c>
      <c r="C72" s="13" t="s">
        <v>724</v>
      </c>
      <c r="D72" s="13" t="s">
        <v>391</v>
      </c>
      <c r="E72" s="14" t="s">
        <v>725</v>
      </c>
      <c r="F72" s="13" t="s">
        <v>581</v>
      </c>
      <c r="G72" s="8" t="s">
        <v>43</v>
      </c>
      <c r="H72" s="8" t="s">
        <v>134</v>
      </c>
      <c r="I72" s="10" t="s">
        <v>44</v>
      </c>
      <c r="J72" s="6" t="s">
        <v>435</v>
      </c>
      <c r="K72" s="8">
        <v>6</v>
      </c>
      <c r="L72" s="10" t="s">
        <v>535</v>
      </c>
      <c r="M72" s="9" t="s">
        <v>706</v>
      </c>
      <c r="N72" s="10" t="s">
        <v>707</v>
      </c>
      <c r="O72" s="11" t="s">
        <v>359</v>
      </c>
    </row>
    <row r="73" spans="1:15" ht="12.75">
      <c r="A73" s="6">
        <f t="shared" si="1"/>
        <v>71</v>
      </c>
      <c r="B73" s="14" t="s">
        <v>244</v>
      </c>
      <c r="C73" s="13" t="s">
        <v>79</v>
      </c>
      <c r="D73" s="13" t="s">
        <v>726</v>
      </c>
      <c r="E73" s="14" t="s">
        <v>727</v>
      </c>
      <c r="F73" s="13" t="s">
        <v>581</v>
      </c>
      <c r="G73" s="8" t="s">
        <v>43</v>
      </c>
      <c r="H73" s="8" t="s">
        <v>3</v>
      </c>
      <c r="I73" s="10" t="s">
        <v>71</v>
      </c>
      <c r="J73" s="6" t="s">
        <v>435</v>
      </c>
      <c r="K73" s="8">
        <v>6</v>
      </c>
      <c r="L73" s="10" t="s">
        <v>535</v>
      </c>
      <c r="M73" s="9" t="s">
        <v>706</v>
      </c>
      <c r="N73" s="10" t="s">
        <v>707</v>
      </c>
      <c r="O73" s="11" t="s">
        <v>359</v>
      </c>
    </row>
    <row r="74" spans="1:15" ht="12.75">
      <c r="A74" s="6">
        <f t="shared" si="1"/>
        <v>72</v>
      </c>
      <c r="B74" s="14" t="s">
        <v>370</v>
      </c>
      <c r="C74" s="13" t="s">
        <v>371</v>
      </c>
      <c r="D74" s="13" t="s">
        <v>572</v>
      </c>
      <c r="E74" s="14" t="s">
        <v>728</v>
      </c>
      <c r="F74" s="13" t="s">
        <v>644</v>
      </c>
      <c r="G74" s="8" t="s">
        <v>76</v>
      </c>
      <c r="H74" s="8" t="s">
        <v>3</v>
      </c>
      <c r="I74" s="10" t="s">
        <v>103</v>
      </c>
      <c r="J74" s="6" t="s">
        <v>435</v>
      </c>
      <c r="K74" s="8">
        <v>6</v>
      </c>
      <c r="L74" s="10" t="s">
        <v>557</v>
      </c>
      <c r="M74" s="9" t="s">
        <v>706</v>
      </c>
      <c r="N74" s="10" t="s">
        <v>707</v>
      </c>
      <c r="O74" s="11" t="s">
        <v>359</v>
      </c>
    </row>
    <row r="75" spans="1:15" ht="12.75">
      <c r="A75" s="6">
        <f t="shared" si="1"/>
        <v>73</v>
      </c>
      <c r="B75" s="14" t="s">
        <v>303</v>
      </c>
      <c r="C75" s="13" t="s">
        <v>56</v>
      </c>
      <c r="D75" s="13" t="s">
        <v>400</v>
      </c>
      <c r="E75" s="14" t="s">
        <v>729</v>
      </c>
      <c r="F75" s="13" t="s">
        <v>581</v>
      </c>
      <c r="G75" s="8" t="s">
        <v>43</v>
      </c>
      <c r="H75" s="8" t="s">
        <v>134</v>
      </c>
      <c r="I75" s="10" t="s">
        <v>10</v>
      </c>
      <c r="J75" s="6" t="s">
        <v>730</v>
      </c>
      <c r="K75" s="8">
        <v>6</v>
      </c>
      <c r="L75" s="10" t="s">
        <v>631</v>
      </c>
      <c r="M75" s="9" t="s">
        <v>706</v>
      </c>
      <c r="N75" s="10" t="s">
        <v>707</v>
      </c>
      <c r="O75" s="11" t="s">
        <v>359</v>
      </c>
    </row>
    <row r="76" spans="1:15" ht="12.75">
      <c r="A76" s="6">
        <f aca="true" t="shared" si="2" ref="A76:A116">A75+1</f>
        <v>74</v>
      </c>
      <c r="B76" s="14" t="s">
        <v>304</v>
      </c>
      <c r="C76" s="13" t="s">
        <v>88</v>
      </c>
      <c r="D76" s="13" t="s">
        <v>731</v>
      </c>
      <c r="E76" s="14" t="s">
        <v>732</v>
      </c>
      <c r="F76" s="13" t="s">
        <v>581</v>
      </c>
      <c r="G76" s="8" t="s">
        <v>43</v>
      </c>
      <c r="H76" s="8" t="s">
        <v>202</v>
      </c>
      <c r="I76" s="10" t="s">
        <v>89</v>
      </c>
      <c r="J76" s="6" t="s">
        <v>730</v>
      </c>
      <c r="K76" s="8">
        <v>6</v>
      </c>
      <c r="L76" s="10" t="s">
        <v>631</v>
      </c>
      <c r="M76" s="9" t="s">
        <v>706</v>
      </c>
      <c r="N76" s="10" t="s">
        <v>707</v>
      </c>
      <c r="O76" s="11" t="s">
        <v>359</v>
      </c>
    </row>
    <row r="77" spans="1:15" ht="12.75">
      <c r="A77" s="6">
        <f t="shared" si="2"/>
        <v>75</v>
      </c>
      <c r="B77" s="14" t="s">
        <v>250</v>
      </c>
      <c r="C77" s="13" t="s">
        <v>96</v>
      </c>
      <c r="D77" s="13" t="s">
        <v>391</v>
      </c>
      <c r="E77" s="14" t="s">
        <v>733</v>
      </c>
      <c r="F77" s="13" t="s">
        <v>581</v>
      </c>
      <c r="G77" s="8" t="s">
        <v>43</v>
      </c>
      <c r="H77" s="8" t="s">
        <v>3</v>
      </c>
      <c r="I77" s="10" t="s">
        <v>71</v>
      </c>
      <c r="J77" s="6" t="s">
        <v>730</v>
      </c>
      <c r="K77" s="8">
        <v>6</v>
      </c>
      <c r="L77" s="10" t="s">
        <v>631</v>
      </c>
      <c r="M77" s="9" t="s">
        <v>706</v>
      </c>
      <c r="N77" s="10" t="s">
        <v>707</v>
      </c>
      <c r="O77" s="11" t="s">
        <v>359</v>
      </c>
    </row>
    <row r="78" spans="1:15" ht="12.75">
      <c r="A78" s="6">
        <f t="shared" si="2"/>
        <v>76</v>
      </c>
      <c r="B78" s="14" t="s">
        <v>310</v>
      </c>
      <c r="C78" s="13" t="s">
        <v>734</v>
      </c>
      <c r="D78" s="13" t="s">
        <v>735</v>
      </c>
      <c r="E78" s="14" t="s">
        <v>736</v>
      </c>
      <c r="F78" s="13" t="s">
        <v>581</v>
      </c>
      <c r="G78" s="8" t="s">
        <v>43</v>
      </c>
      <c r="H78" s="8" t="s">
        <v>3</v>
      </c>
      <c r="I78" s="10" t="s">
        <v>210</v>
      </c>
      <c r="J78" s="6" t="s">
        <v>737</v>
      </c>
      <c r="K78" s="8">
        <v>6</v>
      </c>
      <c r="L78" s="10" t="s">
        <v>535</v>
      </c>
      <c r="M78" s="9" t="s">
        <v>706</v>
      </c>
      <c r="N78" s="10" t="s">
        <v>707</v>
      </c>
      <c r="O78" s="11" t="s">
        <v>359</v>
      </c>
    </row>
    <row r="79" spans="1:15" ht="12.75">
      <c r="A79" s="6">
        <f t="shared" si="2"/>
        <v>77</v>
      </c>
      <c r="B79" s="14" t="s">
        <v>738</v>
      </c>
      <c r="C79" s="13" t="s">
        <v>127</v>
      </c>
      <c r="D79" s="13" t="s">
        <v>391</v>
      </c>
      <c r="E79" s="14" t="s">
        <v>739</v>
      </c>
      <c r="F79" s="13" t="s">
        <v>740</v>
      </c>
      <c r="G79" s="8" t="s">
        <v>106</v>
      </c>
      <c r="H79" s="8" t="s">
        <v>134</v>
      </c>
      <c r="I79" s="10" t="s">
        <v>45</v>
      </c>
      <c r="J79" s="6" t="s">
        <v>741</v>
      </c>
      <c r="K79" s="8">
        <v>5</v>
      </c>
      <c r="L79" s="10" t="s">
        <v>535</v>
      </c>
      <c r="M79" s="9" t="s">
        <v>742</v>
      </c>
      <c r="N79" s="10" t="s">
        <v>743</v>
      </c>
      <c r="O79" s="11" t="s">
        <v>359</v>
      </c>
    </row>
    <row r="80" spans="1:15" ht="12.75">
      <c r="A80" s="6">
        <f t="shared" si="2"/>
        <v>78</v>
      </c>
      <c r="B80" s="14" t="s">
        <v>245</v>
      </c>
      <c r="C80" s="13" t="s">
        <v>90</v>
      </c>
      <c r="D80" s="13" t="s">
        <v>744</v>
      </c>
      <c r="E80" s="14" t="s">
        <v>745</v>
      </c>
      <c r="F80" s="13" t="s">
        <v>581</v>
      </c>
      <c r="G80" s="8" t="s">
        <v>43</v>
      </c>
      <c r="H80" s="8" t="s">
        <v>3</v>
      </c>
      <c r="I80" s="10" t="s">
        <v>75</v>
      </c>
      <c r="J80" s="6" t="s">
        <v>741</v>
      </c>
      <c r="K80" s="8">
        <v>5</v>
      </c>
      <c r="L80" s="10" t="s">
        <v>535</v>
      </c>
      <c r="M80" s="9" t="s">
        <v>742</v>
      </c>
      <c r="N80" s="10" t="s">
        <v>743</v>
      </c>
      <c r="O80" s="11" t="s">
        <v>359</v>
      </c>
    </row>
    <row r="81" spans="1:15" ht="12.75">
      <c r="A81" s="6">
        <f t="shared" si="2"/>
        <v>79</v>
      </c>
      <c r="B81" s="14" t="s">
        <v>747</v>
      </c>
      <c r="C81" s="13" t="s">
        <v>746</v>
      </c>
      <c r="D81" s="13" t="s">
        <v>391</v>
      </c>
      <c r="E81" s="14" t="s">
        <v>748</v>
      </c>
      <c r="F81" s="13" t="s">
        <v>644</v>
      </c>
      <c r="G81" s="8" t="s">
        <v>76</v>
      </c>
      <c r="H81" s="8" t="s">
        <v>201</v>
      </c>
      <c r="I81" s="10" t="s">
        <v>118</v>
      </c>
      <c r="J81" s="6" t="s">
        <v>74</v>
      </c>
      <c r="K81" s="8">
        <v>5</v>
      </c>
      <c r="L81" s="10" t="s">
        <v>535</v>
      </c>
      <c r="M81" s="9" t="s">
        <v>742</v>
      </c>
      <c r="N81" s="10" t="s">
        <v>743</v>
      </c>
      <c r="O81" s="11" t="s">
        <v>359</v>
      </c>
    </row>
    <row r="82" spans="1:15" ht="12.75">
      <c r="A82" s="6">
        <f t="shared" si="2"/>
        <v>80</v>
      </c>
      <c r="B82" s="14" t="s">
        <v>267</v>
      </c>
      <c r="C82" s="13" t="s">
        <v>206</v>
      </c>
      <c r="D82" s="13" t="s">
        <v>749</v>
      </c>
      <c r="E82" s="14" t="s">
        <v>750</v>
      </c>
      <c r="F82" s="13" t="s">
        <v>740</v>
      </c>
      <c r="G82" s="8" t="s">
        <v>106</v>
      </c>
      <c r="H82" s="8" t="s">
        <v>201</v>
      </c>
      <c r="I82" s="10" t="s">
        <v>99</v>
      </c>
      <c r="J82" s="6" t="s">
        <v>74</v>
      </c>
      <c r="K82" s="8">
        <v>5</v>
      </c>
      <c r="L82" s="10" t="s">
        <v>535</v>
      </c>
      <c r="M82" s="9" t="s">
        <v>742</v>
      </c>
      <c r="N82" s="10" t="s">
        <v>743</v>
      </c>
      <c r="O82" s="11" t="s">
        <v>359</v>
      </c>
    </row>
    <row r="83" spans="1:15" ht="12.75">
      <c r="A83" s="6">
        <f t="shared" si="2"/>
        <v>81</v>
      </c>
      <c r="B83" s="14" t="s">
        <v>228</v>
      </c>
      <c r="C83" s="13" t="s">
        <v>87</v>
      </c>
      <c r="D83" s="13" t="s">
        <v>504</v>
      </c>
      <c r="E83" s="14" t="s">
        <v>751</v>
      </c>
      <c r="F83" s="13" t="s">
        <v>581</v>
      </c>
      <c r="G83" s="8" t="s">
        <v>43</v>
      </c>
      <c r="H83" s="8" t="s">
        <v>134</v>
      </c>
      <c r="I83" s="10" t="s">
        <v>44</v>
      </c>
      <c r="J83" s="6" t="s">
        <v>752</v>
      </c>
      <c r="K83" s="8">
        <v>5</v>
      </c>
      <c r="L83" s="10" t="s">
        <v>528</v>
      </c>
      <c r="M83" s="9" t="s">
        <v>742</v>
      </c>
      <c r="N83" s="10" t="s">
        <v>743</v>
      </c>
      <c r="O83" s="11" t="s">
        <v>359</v>
      </c>
    </row>
    <row r="84" spans="1:15" ht="12.75">
      <c r="A84" s="6">
        <f t="shared" si="2"/>
        <v>82</v>
      </c>
      <c r="B84" s="14" t="s">
        <v>227</v>
      </c>
      <c r="C84" s="13" t="s">
        <v>49</v>
      </c>
      <c r="D84" s="13" t="s">
        <v>405</v>
      </c>
      <c r="E84" s="14" t="s">
        <v>548</v>
      </c>
      <c r="F84" s="13" t="s">
        <v>581</v>
      </c>
      <c r="G84" s="8" t="s">
        <v>43</v>
      </c>
      <c r="H84" s="8" t="s">
        <v>134</v>
      </c>
      <c r="I84" s="10" t="s">
        <v>50</v>
      </c>
      <c r="J84" s="6" t="s">
        <v>752</v>
      </c>
      <c r="K84" s="8">
        <v>5</v>
      </c>
      <c r="L84" s="10" t="s">
        <v>528</v>
      </c>
      <c r="M84" s="9" t="s">
        <v>742</v>
      </c>
      <c r="N84" s="10" t="s">
        <v>743</v>
      </c>
      <c r="O84" s="11" t="s">
        <v>359</v>
      </c>
    </row>
    <row r="85" spans="1:15" ht="12.75">
      <c r="A85" s="6">
        <f t="shared" si="2"/>
        <v>83</v>
      </c>
      <c r="B85" s="14" t="s">
        <v>282</v>
      </c>
      <c r="C85" s="13" t="s">
        <v>753</v>
      </c>
      <c r="D85" s="13" t="s">
        <v>400</v>
      </c>
      <c r="E85" s="14" t="s">
        <v>754</v>
      </c>
      <c r="F85" s="13" t="s">
        <v>581</v>
      </c>
      <c r="G85" s="8" t="s">
        <v>43</v>
      </c>
      <c r="H85" s="8" t="s">
        <v>134</v>
      </c>
      <c r="I85" s="10" t="s">
        <v>44</v>
      </c>
      <c r="J85" s="6" t="s">
        <v>755</v>
      </c>
      <c r="K85" s="8">
        <v>5</v>
      </c>
      <c r="L85" s="10" t="s">
        <v>553</v>
      </c>
      <c r="M85" s="9" t="s">
        <v>742</v>
      </c>
      <c r="N85" s="10" t="s">
        <v>743</v>
      </c>
      <c r="O85" s="11" t="s">
        <v>359</v>
      </c>
    </row>
    <row r="86" spans="1:15" ht="12.75">
      <c r="A86" s="6">
        <f t="shared" si="2"/>
        <v>84</v>
      </c>
      <c r="B86" s="14" t="s">
        <v>236</v>
      </c>
      <c r="C86" s="13" t="s">
        <v>46</v>
      </c>
      <c r="D86" s="13" t="s">
        <v>405</v>
      </c>
      <c r="E86" s="14" t="s">
        <v>756</v>
      </c>
      <c r="F86" s="13" t="s">
        <v>581</v>
      </c>
      <c r="G86" s="8" t="s">
        <v>43</v>
      </c>
      <c r="H86" s="8" t="s">
        <v>134</v>
      </c>
      <c r="I86" s="10" t="s">
        <v>47</v>
      </c>
      <c r="J86" s="6" t="s">
        <v>757</v>
      </c>
      <c r="K86" s="8">
        <v>5</v>
      </c>
      <c r="L86" s="10" t="s">
        <v>535</v>
      </c>
      <c r="M86" s="9" t="s">
        <v>742</v>
      </c>
      <c r="N86" s="10" t="s">
        <v>743</v>
      </c>
      <c r="O86" s="11" t="s">
        <v>359</v>
      </c>
    </row>
    <row r="87" spans="1:15" ht="12.75">
      <c r="A87" s="6">
        <f t="shared" si="2"/>
        <v>85</v>
      </c>
      <c r="B87" s="14" t="s">
        <v>308</v>
      </c>
      <c r="C87" s="13" t="s">
        <v>77</v>
      </c>
      <c r="D87" s="13" t="s">
        <v>400</v>
      </c>
      <c r="E87" s="14" t="s">
        <v>758</v>
      </c>
      <c r="F87" s="13" t="s">
        <v>581</v>
      </c>
      <c r="G87" s="8" t="s">
        <v>43</v>
      </c>
      <c r="H87" s="8" t="s">
        <v>134</v>
      </c>
      <c r="I87" s="10" t="s">
        <v>44</v>
      </c>
      <c r="J87" s="6" t="s">
        <v>759</v>
      </c>
      <c r="K87" s="8">
        <v>5</v>
      </c>
      <c r="L87" s="10" t="s">
        <v>760</v>
      </c>
      <c r="M87" s="9" t="s">
        <v>742</v>
      </c>
      <c r="N87" s="10" t="s">
        <v>743</v>
      </c>
      <c r="O87" s="11" t="s">
        <v>359</v>
      </c>
    </row>
    <row r="88" spans="1:15" ht="12.75">
      <c r="A88" s="6">
        <f t="shared" si="2"/>
        <v>86</v>
      </c>
      <c r="B88" s="14" t="s">
        <v>326</v>
      </c>
      <c r="C88" s="13" t="s">
        <v>55</v>
      </c>
      <c r="D88" s="13" t="s">
        <v>400</v>
      </c>
      <c r="E88" s="14" t="s">
        <v>761</v>
      </c>
      <c r="F88" s="13" t="s">
        <v>581</v>
      </c>
      <c r="G88" s="8" t="s">
        <v>43</v>
      </c>
      <c r="H88" s="8" t="s">
        <v>134</v>
      </c>
      <c r="I88" s="10" t="s">
        <v>10</v>
      </c>
      <c r="J88" s="6" t="s">
        <v>759</v>
      </c>
      <c r="K88" s="8">
        <v>5</v>
      </c>
      <c r="L88" s="10" t="s">
        <v>760</v>
      </c>
      <c r="M88" s="9" t="s">
        <v>742</v>
      </c>
      <c r="N88" s="10" t="s">
        <v>743</v>
      </c>
      <c r="O88" s="11" t="s">
        <v>359</v>
      </c>
    </row>
    <row r="89" spans="1:15" ht="12.75">
      <c r="A89" s="6">
        <f t="shared" si="2"/>
        <v>87</v>
      </c>
      <c r="B89" s="14" t="s">
        <v>307</v>
      </c>
      <c r="C89" s="13" t="s">
        <v>57</v>
      </c>
      <c r="D89" s="13" t="s">
        <v>400</v>
      </c>
      <c r="E89" s="14" t="s">
        <v>629</v>
      </c>
      <c r="F89" s="13" t="s">
        <v>581</v>
      </c>
      <c r="G89" s="8" t="s">
        <v>43</v>
      </c>
      <c r="H89" s="8" t="s">
        <v>134</v>
      </c>
      <c r="I89" s="10" t="s">
        <v>10</v>
      </c>
      <c r="J89" s="6" t="s">
        <v>759</v>
      </c>
      <c r="K89" s="8">
        <v>5</v>
      </c>
      <c r="L89" s="10" t="s">
        <v>760</v>
      </c>
      <c r="M89" s="9" t="s">
        <v>742</v>
      </c>
      <c r="N89" s="10" t="s">
        <v>743</v>
      </c>
      <c r="O89" s="11" t="s">
        <v>359</v>
      </c>
    </row>
    <row r="90" spans="1:15" ht="12.75">
      <c r="A90" s="6">
        <f t="shared" si="2"/>
        <v>88</v>
      </c>
      <c r="B90" s="14" t="s">
        <v>306</v>
      </c>
      <c r="C90" s="13" t="s">
        <v>137</v>
      </c>
      <c r="D90" s="13" t="s">
        <v>402</v>
      </c>
      <c r="E90" s="14" t="s">
        <v>762</v>
      </c>
      <c r="F90" s="13" t="s">
        <v>668</v>
      </c>
      <c r="G90" s="8" t="s">
        <v>121</v>
      </c>
      <c r="H90" s="8" t="s">
        <v>134</v>
      </c>
      <c r="I90" s="10" t="s">
        <v>478</v>
      </c>
      <c r="J90" s="6" t="s">
        <v>759</v>
      </c>
      <c r="K90" s="8">
        <v>5</v>
      </c>
      <c r="L90" s="10" t="s">
        <v>631</v>
      </c>
      <c r="M90" s="9" t="s">
        <v>742</v>
      </c>
      <c r="N90" s="10" t="s">
        <v>743</v>
      </c>
      <c r="O90" s="11" t="s">
        <v>359</v>
      </c>
    </row>
    <row r="91" spans="1:15" ht="12.75">
      <c r="A91" s="6">
        <f t="shared" si="2"/>
        <v>89</v>
      </c>
      <c r="B91" s="14" t="s">
        <v>263</v>
      </c>
      <c r="C91" s="13" t="s">
        <v>113</v>
      </c>
      <c r="D91" s="13" t="s">
        <v>495</v>
      </c>
      <c r="E91" s="14" t="s">
        <v>763</v>
      </c>
      <c r="F91" s="13" t="s">
        <v>581</v>
      </c>
      <c r="G91" s="8" t="s">
        <v>43</v>
      </c>
      <c r="H91" s="8" t="s">
        <v>134</v>
      </c>
      <c r="I91" s="10" t="s">
        <v>10</v>
      </c>
      <c r="J91" s="6" t="s">
        <v>759</v>
      </c>
      <c r="K91" s="8">
        <v>5</v>
      </c>
      <c r="L91" s="10" t="s">
        <v>535</v>
      </c>
      <c r="M91" s="9" t="s">
        <v>742</v>
      </c>
      <c r="N91" s="10" t="s">
        <v>743</v>
      </c>
      <c r="O91" s="11" t="s">
        <v>359</v>
      </c>
    </row>
    <row r="92" spans="1:15" ht="12.75">
      <c r="A92" s="6">
        <f t="shared" si="2"/>
        <v>90</v>
      </c>
      <c r="B92" s="14" t="s">
        <v>264</v>
      </c>
      <c r="C92" s="13" t="s">
        <v>119</v>
      </c>
      <c r="D92" s="13" t="s">
        <v>391</v>
      </c>
      <c r="E92" s="14" t="s">
        <v>764</v>
      </c>
      <c r="F92" s="13" t="s">
        <v>644</v>
      </c>
      <c r="G92" s="8" t="s">
        <v>76</v>
      </c>
      <c r="H92" s="8" t="s">
        <v>134</v>
      </c>
      <c r="I92" s="10" t="s">
        <v>10</v>
      </c>
      <c r="J92" s="6" t="s">
        <v>765</v>
      </c>
      <c r="K92" s="8">
        <v>5</v>
      </c>
      <c r="L92" s="10" t="s">
        <v>535</v>
      </c>
      <c r="M92" s="9" t="s">
        <v>742</v>
      </c>
      <c r="N92" s="10" t="s">
        <v>743</v>
      </c>
      <c r="O92" s="11" t="s">
        <v>359</v>
      </c>
    </row>
    <row r="93" spans="1:15" ht="12.75">
      <c r="A93" s="6">
        <f t="shared" si="2"/>
        <v>91</v>
      </c>
      <c r="B93" s="14" t="s">
        <v>237</v>
      </c>
      <c r="C93" s="13" t="s">
        <v>48</v>
      </c>
      <c r="D93" s="13" t="s">
        <v>766</v>
      </c>
      <c r="E93" s="14" t="s">
        <v>767</v>
      </c>
      <c r="F93" s="13" t="s">
        <v>581</v>
      </c>
      <c r="G93" s="8" t="s">
        <v>43</v>
      </c>
      <c r="H93" s="8" t="s">
        <v>134</v>
      </c>
      <c r="I93" s="10" t="s">
        <v>14</v>
      </c>
      <c r="J93" s="6" t="s">
        <v>765</v>
      </c>
      <c r="K93" s="8">
        <v>5</v>
      </c>
      <c r="L93" s="10" t="s">
        <v>535</v>
      </c>
      <c r="M93" s="9" t="s">
        <v>742</v>
      </c>
      <c r="N93" s="10" t="s">
        <v>743</v>
      </c>
      <c r="O93" s="11" t="s">
        <v>359</v>
      </c>
    </row>
    <row r="94" spans="1:15" ht="12.75">
      <c r="A94" s="6">
        <f t="shared" si="2"/>
        <v>92</v>
      </c>
      <c r="B94" s="14" t="s">
        <v>285</v>
      </c>
      <c r="C94" s="13" t="s">
        <v>379</v>
      </c>
      <c r="D94" s="13" t="s">
        <v>391</v>
      </c>
      <c r="E94" s="14" t="s">
        <v>768</v>
      </c>
      <c r="F94" s="13" t="s">
        <v>644</v>
      </c>
      <c r="G94" s="8" t="s">
        <v>76</v>
      </c>
      <c r="H94" s="8" t="s">
        <v>3</v>
      </c>
      <c r="I94" s="10" t="s">
        <v>205</v>
      </c>
      <c r="J94" s="6" t="s">
        <v>430</v>
      </c>
      <c r="K94" s="8">
        <v>5</v>
      </c>
      <c r="L94" s="10" t="s">
        <v>535</v>
      </c>
      <c r="M94" s="9" t="s">
        <v>742</v>
      </c>
      <c r="N94" s="10" t="s">
        <v>743</v>
      </c>
      <c r="O94" s="11" t="s">
        <v>359</v>
      </c>
    </row>
    <row r="95" spans="1:15" ht="12.75">
      <c r="A95" s="6">
        <f t="shared" si="2"/>
        <v>93</v>
      </c>
      <c r="B95" s="14" t="s">
        <v>488</v>
      </c>
      <c r="C95" s="13" t="s">
        <v>351</v>
      </c>
      <c r="D95" s="13" t="s">
        <v>391</v>
      </c>
      <c r="E95" s="14" t="s">
        <v>769</v>
      </c>
      <c r="F95" s="13" t="s">
        <v>581</v>
      </c>
      <c r="G95" s="8" t="s">
        <v>43</v>
      </c>
      <c r="H95" s="8" t="s">
        <v>3</v>
      </c>
      <c r="I95" s="10" t="s">
        <v>4</v>
      </c>
      <c r="J95" s="6" t="s">
        <v>430</v>
      </c>
      <c r="K95" s="8">
        <v>5</v>
      </c>
      <c r="L95" s="10" t="s">
        <v>535</v>
      </c>
      <c r="M95" s="9" t="s">
        <v>742</v>
      </c>
      <c r="N95" s="10" t="s">
        <v>743</v>
      </c>
      <c r="O95" s="11" t="s">
        <v>359</v>
      </c>
    </row>
    <row r="96" spans="1:15" ht="12.75">
      <c r="A96" s="6">
        <f t="shared" si="2"/>
        <v>94</v>
      </c>
      <c r="B96" s="14" t="s">
        <v>291</v>
      </c>
      <c r="C96" s="13" t="s">
        <v>61</v>
      </c>
      <c r="D96" s="13" t="s">
        <v>501</v>
      </c>
      <c r="E96" s="14" t="s">
        <v>770</v>
      </c>
      <c r="F96" s="13" t="s">
        <v>549</v>
      </c>
      <c r="G96" s="8" t="s">
        <v>18</v>
      </c>
      <c r="H96" s="8" t="s">
        <v>3</v>
      </c>
      <c r="I96" s="10" t="s">
        <v>62</v>
      </c>
      <c r="J96" s="6" t="s">
        <v>771</v>
      </c>
      <c r="K96" s="8">
        <v>5</v>
      </c>
      <c r="L96" s="10" t="s">
        <v>535</v>
      </c>
      <c r="M96" s="9" t="s">
        <v>742</v>
      </c>
      <c r="N96" s="10" t="s">
        <v>743</v>
      </c>
      <c r="O96" s="11" t="s">
        <v>359</v>
      </c>
    </row>
    <row r="97" spans="1:15" ht="12.75">
      <c r="A97" s="6">
        <f t="shared" si="2"/>
        <v>95</v>
      </c>
      <c r="B97" s="14" t="s">
        <v>316</v>
      </c>
      <c r="C97" s="13" t="s">
        <v>317</v>
      </c>
      <c r="D97" s="13" t="s">
        <v>504</v>
      </c>
      <c r="E97" s="14" t="s">
        <v>772</v>
      </c>
      <c r="F97" s="13" t="s">
        <v>740</v>
      </c>
      <c r="G97" s="8" t="s">
        <v>106</v>
      </c>
      <c r="H97" s="8" t="s">
        <v>201</v>
      </c>
      <c r="I97" s="10" t="s">
        <v>12</v>
      </c>
      <c r="J97" s="6" t="s">
        <v>771</v>
      </c>
      <c r="K97" s="8">
        <v>5</v>
      </c>
      <c r="L97" s="10" t="s">
        <v>557</v>
      </c>
      <c r="M97" s="9" t="s">
        <v>742</v>
      </c>
      <c r="N97" s="10" t="s">
        <v>743</v>
      </c>
      <c r="O97" s="11" t="s">
        <v>359</v>
      </c>
    </row>
    <row r="98" spans="1:15" ht="12.75">
      <c r="A98" s="6">
        <f t="shared" si="2"/>
        <v>96</v>
      </c>
      <c r="B98" s="14" t="s">
        <v>376</v>
      </c>
      <c r="C98" s="13" t="s">
        <v>377</v>
      </c>
      <c r="D98" s="13" t="s">
        <v>773</v>
      </c>
      <c r="E98" s="14" t="s">
        <v>774</v>
      </c>
      <c r="F98" s="13" t="s">
        <v>644</v>
      </c>
      <c r="G98" s="8" t="s">
        <v>76</v>
      </c>
      <c r="H98" s="8" t="s">
        <v>3</v>
      </c>
      <c r="I98" s="10" t="s">
        <v>378</v>
      </c>
      <c r="J98" s="6" t="s">
        <v>771</v>
      </c>
      <c r="K98" s="8">
        <v>5</v>
      </c>
      <c r="L98" s="10" t="s">
        <v>557</v>
      </c>
      <c r="M98" s="9" t="s">
        <v>742</v>
      </c>
      <c r="N98" s="10" t="s">
        <v>743</v>
      </c>
      <c r="O98" s="11" t="s">
        <v>359</v>
      </c>
    </row>
    <row r="99" spans="1:15" ht="12.75">
      <c r="A99" s="6">
        <f t="shared" si="2"/>
        <v>97</v>
      </c>
      <c r="B99" s="14" t="s">
        <v>253</v>
      </c>
      <c r="C99" s="13" t="s">
        <v>100</v>
      </c>
      <c r="D99" s="13" t="s">
        <v>775</v>
      </c>
      <c r="E99" s="14" t="s">
        <v>776</v>
      </c>
      <c r="F99" s="13" t="s">
        <v>581</v>
      </c>
      <c r="G99" s="8" t="s">
        <v>43</v>
      </c>
      <c r="H99" s="8" t="s">
        <v>3</v>
      </c>
      <c r="I99" s="10" t="s">
        <v>101</v>
      </c>
      <c r="J99" s="6" t="s">
        <v>777</v>
      </c>
      <c r="K99" s="8">
        <v>4</v>
      </c>
      <c r="L99" s="10" t="s">
        <v>535</v>
      </c>
      <c r="M99" s="9" t="s">
        <v>778</v>
      </c>
      <c r="N99" s="10" t="s">
        <v>779</v>
      </c>
      <c r="O99" s="11" t="s">
        <v>359</v>
      </c>
    </row>
    <row r="100" spans="1:15" ht="12.75">
      <c r="A100" s="6">
        <f t="shared" si="2"/>
        <v>98</v>
      </c>
      <c r="B100" s="14" t="s">
        <v>258</v>
      </c>
      <c r="C100" s="13" t="s">
        <v>108</v>
      </c>
      <c r="D100" s="13" t="s">
        <v>780</v>
      </c>
      <c r="E100" s="14" t="s">
        <v>781</v>
      </c>
      <c r="F100" s="13" t="s">
        <v>581</v>
      </c>
      <c r="G100" s="8" t="s">
        <v>43</v>
      </c>
      <c r="H100" s="8" t="s">
        <v>134</v>
      </c>
      <c r="I100" s="10" t="s">
        <v>45</v>
      </c>
      <c r="J100" s="6" t="s">
        <v>777</v>
      </c>
      <c r="K100" s="8">
        <v>4</v>
      </c>
      <c r="L100" s="10" t="s">
        <v>535</v>
      </c>
      <c r="M100" s="9" t="s">
        <v>778</v>
      </c>
      <c r="N100" s="10" t="s">
        <v>779</v>
      </c>
      <c r="O100" s="11" t="s">
        <v>359</v>
      </c>
    </row>
    <row r="101" spans="1:15" ht="12.75">
      <c r="A101" s="6">
        <f t="shared" si="2"/>
        <v>99</v>
      </c>
      <c r="B101" s="14" t="s">
        <v>259</v>
      </c>
      <c r="C101" s="13" t="s">
        <v>109</v>
      </c>
      <c r="D101" s="13" t="s">
        <v>782</v>
      </c>
      <c r="E101" s="14" t="s">
        <v>783</v>
      </c>
      <c r="F101" s="13" t="s">
        <v>581</v>
      </c>
      <c r="G101" s="8" t="s">
        <v>43</v>
      </c>
      <c r="H101" s="8" t="s">
        <v>134</v>
      </c>
      <c r="I101" s="10" t="s">
        <v>110</v>
      </c>
      <c r="J101" s="6" t="s">
        <v>777</v>
      </c>
      <c r="K101" s="8">
        <v>4</v>
      </c>
      <c r="L101" s="10" t="s">
        <v>535</v>
      </c>
      <c r="M101" s="9" t="s">
        <v>778</v>
      </c>
      <c r="N101" s="10" t="s">
        <v>779</v>
      </c>
      <c r="O101" s="11" t="s">
        <v>359</v>
      </c>
    </row>
    <row r="102" spans="1:15" ht="12.75">
      <c r="A102" s="6">
        <f t="shared" si="2"/>
        <v>100</v>
      </c>
      <c r="B102" s="14" t="s">
        <v>262</v>
      </c>
      <c r="C102" s="13" t="s">
        <v>111</v>
      </c>
      <c r="D102" s="13" t="s">
        <v>405</v>
      </c>
      <c r="E102" s="14" t="s">
        <v>784</v>
      </c>
      <c r="F102" s="13" t="s">
        <v>581</v>
      </c>
      <c r="G102" s="8" t="s">
        <v>43</v>
      </c>
      <c r="H102" s="8" t="s">
        <v>134</v>
      </c>
      <c r="I102" s="10" t="s">
        <v>112</v>
      </c>
      <c r="J102" s="6" t="s">
        <v>777</v>
      </c>
      <c r="K102" s="8">
        <v>4</v>
      </c>
      <c r="L102" s="10" t="s">
        <v>535</v>
      </c>
      <c r="M102" s="9" t="s">
        <v>778</v>
      </c>
      <c r="N102" s="10" t="s">
        <v>779</v>
      </c>
      <c r="O102" s="11" t="s">
        <v>359</v>
      </c>
    </row>
    <row r="103" spans="1:15" ht="12.75">
      <c r="A103" s="6">
        <f t="shared" si="2"/>
        <v>101</v>
      </c>
      <c r="B103" s="14" t="s">
        <v>511</v>
      </c>
      <c r="C103" s="13" t="s">
        <v>114</v>
      </c>
      <c r="D103" s="13" t="s">
        <v>391</v>
      </c>
      <c r="E103" s="14" t="s">
        <v>785</v>
      </c>
      <c r="F103" s="13" t="s">
        <v>581</v>
      </c>
      <c r="G103" s="8" t="s">
        <v>43</v>
      </c>
      <c r="H103" s="8" t="s">
        <v>134</v>
      </c>
      <c r="I103" s="10" t="s">
        <v>10</v>
      </c>
      <c r="J103" s="6" t="s">
        <v>777</v>
      </c>
      <c r="K103" s="8">
        <v>4</v>
      </c>
      <c r="L103" s="10" t="s">
        <v>535</v>
      </c>
      <c r="M103" s="9" t="s">
        <v>778</v>
      </c>
      <c r="N103" s="10" t="s">
        <v>779</v>
      </c>
      <c r="O103" s="11" t="s">
        <v>359</v>
      </c>
    </row>
    <row r="104" spans="1:15" ht="12.75">
      <c r="A104" s="6">
        <f t="shared" si="2"/>
        <v>102</v>
      </c>
      <c r="B104" s="14" t="s">
        <v>268</v>
      </c>
      <c r="C104" s="13" t="s">
        <v>337</v>
      </c>
      <c r="D104" s="13" t="s">
        <v>391</v>
      </c>
      <c r="E104" s="14" t="s">
        <v>786</v>
      </c>
      <c r="F104" s="13" t="s">
        <v>581</v>
      </c>
      <c r="G104" s="8" t="s">
        <v>43</v>
      </c>
      <c r="H104" s="8" t="s">
        <v>3</v>
      </c>
      <c r="I104" s="10" t="s">
        <v>179</v>
      </c>
      <c r="J104" s="6" t="s">
        <v>777</v>
      </c>
      <c r="K104" s="8">
        <v>4</v>
      </c>
      <c r="L104" s="10" t="s">
        <v>535</v>
      </c>
      <c r="M104" s="9" t="s">
        <v>778</v>
      </c>
      <c r="N104" s="10" t="s">
        <v>779</v>
      </c>
      <c r="O104" s="11" t="s">
        <v>359</v>
      </c>
    </row>
    <row r="105" spans="1:15" ht="12.75">
      <c r="A105" s="6">
        <f t="shared" si="2"/>
        <v>103</v>
      </c>
      <c r="B105" s="14" t="s">
        <v>271</v>
      </c>
      <c r="C105" s="13" t="s">
        <v>346</v>
      </c>
      <c r="D105" s="13" t="s">
        <v>391</v>
      </c>
      <c r="E105" s="14" t="s">
        <v>787</v>
      </c>
      <c r="F105" s="13" t="s">
        <v>581</v>
      </c>
      <c r="G105" s="8" t="s">
        <v>43</v>
      </c>
      <c r="H105" s="8" t="s">
        <v>3</v>
      </c>
      <c r="I105" s="10" t="s">
        <v>179</v>
      </c>
      <c r="J105" s="6" t="s">
        <v>777</v>
      </c>
      <c r="K105" s="8">
        <v>4</v>
      </c>
      <c r="L105" s="10" t="s">
        <v>535</v>
      </c>
      <c r="M105" s="9" t="s">
        <v>778</v>
      </c>
      <c r="N105" s="10" t="s">
        <v>779</v>
      </c>
      <c r="O105" s="11" t="s">
        <v>359</v>
      </c>
    </row>
    <row r="106" spans="1:15" ht="12.75">
      <c r="A106" s="6">
        <f t="shared" si="2"/>
        <v>104</v>
      </c>
      <c r="B106" s="14" t="s">
        <v>275</v>
      </c>
      <c r="C106" s="13" t="s">
        <v>338</v>
      </c>
      <c r="D106" s="13" t="s">
        <v>391</v>
      </c>
      <c r="E106" s="14" t="s">
        <v>788</v>
      </c>
      <c r="F106" s="13" t="s">
        <v>581</v>
      </c>
      <c r="G106" s="8" t="s">
        <v>43</v>
      </c>
      <c r="H106" s="8" t="s">
        <v>3</v>
      </c>
      <c r="I106" s="10" t="s">
        <v>179</v>
      </c>
      <c r="J106" s="6" t="s">
        <v>777</v>
      </c>
      <c r="K106" s="8">
        <v>4</v>
      </c>
      <c r="L106" s="10" t="s">
        <v>535</v>
      </c>
      <c r="M106" s="9" t="s">
        <v>778</v>
      </c>
      <c r="N106" s="10" t="s">
        <v>779</v>
      </c>
      <c r="O106" s="11" t="s">
        <v>359</v>
      </c>
    </row>
    <row r="107" spans="1:15" ht="12.75">
      <c r="A107" s="6">
        <f t="shared" si="2"/>
        <v>105</v>
      </c>
      <c r="B107" s="14" t="s">
        <v>322</v>
      </c>
      <c r="C107" s="13" t="s">
        <v>129</v>
      </c>
      <c r="D107" s="13" t="s">
        <v>472</v>
      </c>
      <c r="E107" s="14" t="s">
        <v>789</v>
      </c>
      <c r="F107" s="13" t="s">
        <v>740</v>
      </c>
      <c r="G107" s="8" t="s">
        <v>106</v>
      </c>
      <c r="H107" s="8" t="s">
        <v>134</v>
      </c>
      <c r="I107" s="10" t="s">
        <v>471</v>
      </c>
      <c r="J107" s="6" t="s">
        <v>777</v>
      </c>
      <c r="K107" s="8">
        <v>4</v>
      </c>
      <c r="L107" s="10" t="s">
        <v>535</v>
      </c>
      <c r="M107" s="9" t="s">
        <v>778</v>
      </c>
      <c r="N107" s="10" t="s">
        <v>779</v>
      </c>
      <c r="O107" s="11" t="s">
        <v>359</v>
      </c>
    </row>
    <row r="108" spans="1:15" ht="12.75">
      <c r="A108" s="6">
        <f t="shared" si="2"/>
        <v>106</v>
      </c>
      <c r="B108" s="14" t="s">
        <v>512</v>
      </c>
      <c r="C108" s="13" t="s">
        <v>130</v>
      </c>
      <c r="D108" s="13" t="s">
        <v>391</v>
      </c>
      <c r="E108" s="14" t="s">
        <v>790</v>
      </c>
      <c r="F108" s="13" t="s">
        <v>740</v>
      </c>
      <c r="G108" s="8" t="s">
        <v>106</v>
      </c>
      <c r="H108" s="8" t="s">
        <v>134</v>
      </c>
      <c r="I108" s="10" t="s">
        <v>10</v>
      </c>
      <c r="J108" s="6" t="s">
        <v>777</v>
      </c>
      <c r="K108" s="8">
        <v>4</v>
      </c>
      <c r="L108" s="10" t="s">
        <v>535</v>
      </c>
      <c r="M108" s="9" t="s">
        <v>778</v>
      </c>
      <c r="N108" s="10" t="s">
        <v>779</v>
      </c>
      <c r="O108" s="11" t="s">
        <v>359</v>
      </c>
    </row>
    <row r="109" spans="1:15" ht="12.75">
      <c r="A109" s="6">
        <f t="shared" si="2"/>
        <v>107</v>
      </c>
      <c r="B109" s="14" t="s">
        <v>791</v>
      </c>
      <c r="C109" s="13" t="s">
        <v>131</v>
      </c>
      <c r="D109" s="13" t="s">
        <v>792</v>
      </c>
      <c r="E109" s="14" t="s">
        <v>793</v>
      </c>
      <c r="F109" s="13" t="s">
        <v>668</v>
      </c>
      <c r="G109" s="8" t="s">
        <v>121</v>
      </c>
      <c r="H109" s="8" t="s">
        <v>134</v>
      </c>
      <c r="I109" s="10" t="s">
        <v>11</v>
      </c>
      <c r="J109" s="6" t="s">
        <v>777</v>
      </c>
      <c r="K109" s="8">
        <v>4</v>
      </c>
      <c r="L109" s="10" t="s">
        <v>535</v>
      </c>
      <c r="M109" s="9" t="s">
        <v>778</v>
      </c>
      <c r="N109" s="10" t="s">
        <v>779</v>
      </c>
      <c r="O109" s="11" t="s">
        <v>359</v>
      </c>
    </row>
    <row r="110" spans="1:15" ht="12.75">
      <c r="A110" s="6">
        <f t="shared" si="2"/>
        <v>108</v>
      </c>
      <c r="B110" s="14" t="s">
        <v>269</v>
      </c>
      <c r="C110" s="13" t="s">
        <v>133</v>
      </c>
      <c r="D110" s="13" t="s">
        <v>400</v>
      </c>
      <c r="E110" s="14" t="s">
        <v>794</v>
      </c>
      <c r="F110" s="13" t="s">
        <v>668</v>
      </c>
      <c r="G110" s="8" t="s">
        <v>121</v>
      </c>
      <c r="H110" s="8" t="s">
        <v>134</v>
      </c>
      <c r="I110" s="10" t="s">
        <v>134</v>
      </c>
      <c r="J110" s="6" t="s">
        <v>777</v>
      </c>
      <c r="K110" s="8">
        <v>4</v>
      </c>
      <c r="L110" s="10" t="s">
        <v>535</v>
      </c>
      <c r="M110" s="9" t="s">
        <v>778</v>
      </c>
      <c r="N110" s="10" t="s">
        <v>779</v>
      </c>
      <c r="O110" s="11" t="s">
        <v>359</v>
      </c>
    </row>
    <row r="111" spans="1:15" ht="12.75">
      <c r="A111" s="6">
        <f t="shared" si="2"/>
        <v>109</v>
      </c>
      <c r="B111" s="14" t="s">
        <v>270</v>
      </c>
      <c r="C111" s="13" t="s">
        <v>135</v>
      </c>
      <c r="D111" s="13" t="s">
        <v>782</v>
      </c>
      <c r="E111" s="14" t="s">
        <v>795</v>
      </c>
      <c r="F111" s="13" t="s">
        <v>668</v>
      </c>
      <c r="G111" s="8" t="s">
        <v>121</v>
      </c>
      <c r="H111" s="8" t="s">
        <v>134</v>
      </c>
      <c r="I111" s="10" t="s">
        <v>134</v>
      </c>
      <c r="J111" s="6" t="s">
        <v>777</v>
      </c>
      <c r="K111" s="8">
        <v>4</v>
      </c>
      <c r="L111" s="10" t="s">
        <v>535</v>
      </c>
      <c r="M111" s="9" t="s">
        <v>778</v>
      </c>
      <c r="N111" s="10" t="s">
        <v>779</v>
      </c>
      <c r="O111" s="11" t="s">
        <v>359</v>
      </c>
    </row>
    <row r="112" spans="1:15" ht="12.75">
      <c r="A112" s="6">
        <f t="shared" si="2"/>
        <v>110</v>
      </c>
      <c r="B112" s="14" t="s">
        <v>272</v>
      </c>
      <c r="C112" s="13" t="s">
        <v>136</v>
      </c>
      <c r="D112" s="13" t="s">
        <v>666</v>
      </c>
      <c r="E112" s="14" t="s">
        <v>796</v>
      </c>
      <c r="F112" s="13" t="s">
        <v>668</v>
      </c>
      <c r="G112" s="8" t="s">
        <v>121</v>
      </c>
      <c r="H112" s="8" t="s">
        <v>134</v>
      </c>
      <c r="I112" s="10" t="s">
        <v>10</v>
      </c>
      <c r="J112" s="6" t="s">
        <v>777</v>
      </c>
      <c r="K112" s="8">
        <v>4</v>
      </c>
      <c r="L112" s="10" t="s">
        <v>535</v>
      </c>
      <c r="M112" s="9" t="s">
        <v>778</v>
      </c>
      <c r="N112" s="10" t="s">
        <v>779</v>
      </c>
      <c r="O112" s="11" t="s">
        <v>359</v>
      </c>
    </row>
    <row r="113" spans="1:15" ht="12.75">
      <c r="A113" s="6">
        <f t="shared" si="2"/>
        <v>111</v>
      </c>
      <c r="B113" s="14" t="s">
        <v>276</v>
      </c>
      <c r="C113" s="13" t="s">
        <v>140</v>
      </c>
      <c r="D113" s="13" t="s">
        <v>792</v>
      </c>
      <c r="E113" s="14" t="s">
        <v>797</v>
      </c>
      <c r="F113" s="13" t="s">
        <v>798</v>
      </c>
      <c r="G113" s="8" t="s">
        <v>128</v>
      </c>
      <c r="H113" s="8" t="s">
        <v>134</v>
      </c>
      <c r="I113" s="10" t="s">
        <v>14</v>
      </c>
      <c r="J113" s="6" t="s">
        <v>777</v>
      </c>
      <c r="K113" s="8">
        <v>4</v>
      </c>
      <c r="L113" s="10" t="s">
        <v>535</v>
      </c>
      <c r="M113" s="9" t="s">
        <v>778</v>
      </c>
      <c r="N113" s="10" t="s">
        <v>779</v>
      </c>
      <c r="O113" s="11" t="s">
        <v>359</v>
      </c>
    </row>
    <row r="114" spans="1:15" ht="12.75">
      <c r="A114" s="6">
        <f t="shared" si="2"/>
        <v>112</v>
      </c>
      <c r="B114" s="14" t="s">
        <v>799</v>
      </c>
      <c r="C114" s="13" t="s">
        <v>141</v>
      </c>
      <c r="D114" s="13" t="s">
        <v>800</v>
      </c>
      <c r="E114" s="14" t="s">
        <v>801</v>
      </c>
      <c r="F114" s="13" t="s">
        <v>798</v>
      </c>
      <c r="G114" s="8" t="s">
        <v>128</v>
      </c>
      <c r="H114" s="8" t="s">
        <v>134</v>
      </c>
      <c r="I114" s="10" t="s">
        <v>10</v>
      </c>
      <c r="J114" s="6" t="s">
        <v>777</v>
      </c>
      <c r="K114" s="8">
        <v>4</v>
      </c>
      <c r="L114" s="10" t="s">
        <v>535</v>
      </c>
      <c r="M114" s="9" t="s">
        <v>778</v>
      </c>
      <c r="N114" s="10" t="s">
        <v>779</v>
      </c>
      <c r="O114" s="11" t="s">
        <v>359</v>
      </c>
    </row>
    <row r="115" spans="1:15" ht="12.75">
      <c r="A115" s="6">
        <f t="shared" si="2"/>
        <v>113</v>
      </c>
      <c r="B115" s="14" t="s">
        <v>239</v>
      </c>
      <c r="C115" s="13" t="s">
        <v>53</v>
      </c>
      <c r="D115" s="13" t="s">
        <v>666</v>
      </c>
      <c r="E115" s="14" t="s">
        <v>629</v>
      </c>
      <c r="F115" s="13" t="s">
        <v>581</v>
      </c>
      <c r="G115" s="8" t="s">
        <v>43</v>
      </c>
      <c r="H115" s="8" t="s">
        <v>134</v>
      </c>
      <c r="I115" s="10" t="s">
        <v>45</v>
      </c>
      <c r="J115" s="6" t="s">
        <v>777</v>
      </c>
      <c r="K115" s="8">
        <v>4</v>
      </c>
      <c r="L115" s="10" t="s">
        <v>535</v>
      </c>
      <c r="M115" s="9" t="s">
        <v>778</v>
      </c>
      <c r="N115" s="10" t="s">
        <v>779</v>
      </c>
      <c r="O115" s="11" t="s">
        <v>359</v>
      </c>
    </row>
    <row r="116" spans="1:15" ht="12.75">
      <c r="A116" s="6">
        <f t="shared" si="2"/>
        <v>114</v>
      </c>
      <c r="B116" s="14" t="s">
        <v>266</v>
      </c>
      <c r="C116" s="13" t="s">
        <v>124</v>
      </c>
      <c r="D116" s="13" t="s">
        <v>402</v>
      </c>
      <c r="E116" s="14" t="s">
        <v>802</v>
      </c>
      <c r="F116" s="13" t="s">
        <v>668</v>
      </c>
      <c r="G116" s="8" t="s">
        <v>121</v>
      </c>
      <c r="H116" s="8" t="s">
        <v>126</v>
      </c>
      <c r="I116" s="10" t="s">
        <v>125</v>
      </c>
      <c r="J116" s="6" t="s">
        <v>432</v>
      </c>
      <c r="K116" s="8">
        <v>3</v>
      </c>
      <c r="L116" s="10" t="s">
        <v>535</v>
      </c>
      <c r="M116" s="9" t="s">
        <v>803</v>
      </c>
      <c r="N116" s="10" t="s">
        <v>804</v>
      </c>
      <c r="O116" s="11" t="s">
        <v>359</v>
      </c>
    </row>
  </sheetData>
  <sheetProtection/>
  <printOptions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3.140625" style="0" bestFit="1" customWidth="1"/>
    <col min="2" max="7" width="13.28125" style="0" bestFit="1" customWidth="1"/>
    <col min="8" max="8" width="10.57421875" style="0" bestFit="1" customWidth="1"/>
    <col min="9" max="48" width="20.421875" style="0" bestFit="1" customWidth="1"/>
    <col min="49" max="49" width="10.57421875" style="0" bestFit="1" customWidth="1"/>
  </cols>
  <sheetData>
    <row r="3" spans="1:8" ht="12.75">
      <c r="A3" s="24" t="s">
        <v>422</v>
      </c>
      <c r="B3" s="24" t="s">
        <v>154</v>
      </c>
      <c r="C3" s="25"/>
      <c r="D3" s="25"/>
      <c r="E3" s="25"/>
      <c r="F3" s="25"/>
      <c r="G3" s="25"/>
      <c r="H3" s="26"/>
    </row>
    <row r="4" spans="1:8" ht="12.75">
      <c r="A4" s="24" t="s">
        <v>178</v>
      </c>
      <c r="B4" s="27" t="s">
        <v>201</v>
      </c>
      <c r="C4" s="28" t="s">
        <v>3</v>
      </c>
      <c r="D4" s="28" t="s">
        <v>5</v>
      </c>
      <c r="E4" s="28" t="s">
        <v>202</v>
      </c>
      <c r="F4" s="28" t="s">
        <v>10</v>
      </c>
      <c r="G4" s="28" t="s">
        <v>134</v>
      </c>
      <c r="H4" s="29" t="s">
        <v>207</v>
      </c>
    </row>
    <row r="5" spans="1:8" ht="12.75">
      <c r="A5" s="27" t="s">
        <v>186</v>
      </c>
      <c r="B5" s="30">
        <v>2</v>
      </c>
      <c r="C5" s="31">
        <v>10</v>
      </c>
      <c r="D5" s="31">
        <v>2</v>
      </c>
      <c r="E5" s="31"/>
      <c r="F5" s="31"/>
      <c r="G5" s="31">
        <v>2</v>
      </c>
      <c r="H5" s="32">
        <v>16</v>
      </c>
    </row>
    <row r="6" spans="1:8" ht="12.75">
      <c r="A6" s="33" t="s">
        <v>188</v>
      </c>
      <c r="B6" s="34">
        <v>3</v>
      </c>
      <c r="C6" s="35">
        <v>31</v>
      </c>
      <c r="D6" s="35">
        <v>1</v>
      </c>
      <c r="E6" s="35"/>
      <c r="F6" s="35">
        <v>1</v>
      </c>
      <c r="G6" s="35">
        <v>22</v>
      </c>
      <c r="H6" s="36">
        <v>58</v>
      </c>
    </row>
    <row r="7" spans="1:8" ht="12.75">
      <c r="A7" s="33" t="s">
        <v>190</v>
      </c>
      <c r="B7" s="34">
        <v>1</v>
      </c>
      <c r="C7" s="35">
        <v>12</v>
      </c>
      <c r="D7" s="35"/>
      <c r="E7" s="35"/>
      <c r="F7" s="35"/>
      <c r="G7" s="35">
        <v>2</v>
      </c>
      <c r="H7" s="36">
        <v>15</v>
      </c>
    </row>
    <row r="8" spans="1:8" ht="12.75">
      <c r="A8" s="33" t="s">
        <v>191</v>
      </c>
      <c r="B8" s="34">
        <v>2</v>
      </c>
      <c r="C8" s="35">
        <v>9</v>
      </c>
      <c r="D8" s="35">
        <v>1</v>
      </c>
      <c r="E8" s="35"/>
      <c r="F8" s="35"/>
      <c r="G8" s="35">
        <v>2</v>
      </c>
      <c r="H8" s="36">
        <v>14</v>
      </c>
    </row>
    <row r="9" spans="1:8" ht="12.75">
      <c r="A9" s="33" t="s">
        <v>189</v>
      </c>
      <c r="B9" s="34"/>
      <c r="C9" s="35">
        <v>3</v>
      </c>
      <c r="D9" s="35"/>
      <c r="E9" s="35"/>
      <c r="F9" s="35"/>
      <c r="G9" s="35">
        <v>2</v>
      </c>
      <c r="H9" s="36">
        <v>5</v>
      </c>
    </row>
    <row r="10" spans="1:8" ht="12.75">
      <c r="A10" s="33" t="s">
        <v>187</v>
      </c>
      <c r="B10" s="34"/>
      <c r="C10" s="35">
        <v>1</v>
      </c>
      <c r="D10" s="35"/>
      <c r="E10" s="35">
        <v>2</v>
      </c>
      <c r="F10" s="35"/>
      <c r="G10" s="35">
        <v>2</v>
      </c>
      <c r="H10" s="36">
        <v>5</v>
      </c>
    </row>
    <row r="11" spans="1:8" ht="12.75">
      <c r="A11" s="33" t="s">
        <v>192</v>
      </c>
      <c r="B11" s="34"/>
      <c r="C11" s="35"/>
      <c r="D11" s="35"/>
      <c r="E11" s="35"/>
      <c r="F11" s="35"/>
      <c r="G11" s="35">
        <v>2</v>
      </c>
      <c r="H11" s="36">
        <v>2</v>
      </c>
    </row>
    <row r="12" spans="1:8" ht="12.75">
      <c r="A12" s="33" t="s">
        <v>193</v>
      </c>
      <c r="B12" s="34">
        <v>1</v>
      </c>
      <c r="C12" s="35">
        <v>2</v>
      </c>
      <c r="D12" s="35"/>
      <c r="E12" s="35"/>
      <c r="F12" s="35"/>
      <c r="G12" s="35"/>
      <c r="H12" s="36">
        <v>3</v>
      </c>
    </row>
    <row r="13" spans="1:8" ht="12.75">
      <c r="A13" s="37" t="s">
        <v>207</v>
      </c>
      <c r="B13" s="38">
        <v>9</v>
      </c>
      <c r="C13" s="39">
        <v>68</v>
      </c>
      <c r="D13" s="39">
        <v>4</v>
      </c>
      <c r="E13" s="39">
        <v>2</v>
      </c>
      <c r="F13" s="39">
        <v>1</v>
      </c>
      <c r="G13" s="39">
        <v>34</v>
      </c>
      <c r="H13" s="1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3.140625" style="0" bestFit="1" customWidth="1"/>
    <col min="2" max="8" width="12.00390625" style="0" customWidth="1"/>
    <col min="9" max="9" width="10.57421875" style="0" bestFit="1" customWidth="1"/>
  </cols>
  <sheetData>
    <row r="1" ht="12.75">
      <c r="A1" s="42" t="s">
        <v>829</v>
      </c>
    </row>
    <row r="2" ht="12.75">
      <c r="A2" s="42" t="s">
        <v>836</v>
      </c>
    </row>
    <row r="3" ht="12.75">
      <c r="A3" s="41"/>
    </row>
    <row r="5" spans="1:9" ht="12.75">
      <c r="A5" s="44" t="s">
        <v>828</v>
      </c>
      <c r="B5" s="45" t="s">
        <v>194</v>
      </c>
      <c r="C5" s="46"/>
      <c r="D5" s="46"/>
      <c r="E5" s="46"/>
      <c r="F5" s="46"/>
      <c r="G5" s="46"/>
      <c r="H5" s="46"/>
      <c r="I5" s="47"/>
    </row>
    <row r="6" spans="1:9" s="40" customFormat="1" ht="38.25">
      <c r="A6" s="48" t="s">
        <v>178</v>
      </c>
      <c r="B6" s="43" t="s">
        <v>195</v>
      </c>
      <c r="C6" s="43" t="s">
        <v>311</v>
      </c>
      <c r="D6" s="43" t="s">
        <v>60</v>
      </c>
      <c r="E6" s="43" t="s">
        <v>381</v>
      </c>
      <c r="F6" s="43" t="s">
        <v>74</v>
      </c>
      <c r="G6" s="43" t="s">
        <v>826</v>
      </c>
      <c r="H6" s="43" t="s">
        <v>827</v>
      </c>
      <c r="I6" s="49" t="s">
        <v>207</v>
      </c>
    </row>
    <row r="7" spans="1:9" ht="12.75">
      <c r="A7" s="50" t="s">
        <v>186</v>
      </c>
      <c r="B7" s="32">
        <v>9</v>
      </c>
      <c r="C7" s="32"/>
      <c r="D7" s="32">
        <v>1</v>
      </c>
      <c r="E7" s="32"/>
      <c r="F7" s="32">
        <v>6</v>
      </c>
      <c r="G7" s="32"/>
      <c r="H7" s="32"/>
      <c r="I7" s="51">
        <v>16</v>
      </c>
    </row>
    <row r="8" spans="1:9" ht="12.75">
      <c r="A8" s="52" t="s">
        <v>188</v>
      </c>
      <c r="B8" s="36">
        <v>24</v>
      </c>
      <c r="C8" s="36">
        <v>1</v>
      </c>
      <c r="D8" s="36">
        <v>8</v>
      </c>
      <c r="E8" s="36"/>
      <c r="F8" s="36">
        <v>23</v>
      </c>
      <c r="G8" s="36">
        <v>1</v>
      </c>
      <c r="H8" s="36">
        <v>1</v>
      </c>
      <c r="I8" s="53">
        <v>58</v>
      </c>
    </row>
    <row r="9" spans="1:9" ht="12.75">
      <c r="A9" s="52" t="s">
        <v>190</v>
      </c>
      <c r="B9" s="36">
        <v>4</v>
      </c>
      <c r="C9" s="36"/>
      <c r="D9" s="36">
        <v>1</v>
      </c>
      <c r="E9" s="36">
        <v>5</v>
      </c>
      <c r="F9" s="36">
        <v>5</v>
      </c>
      <c r="G9" s="36"/>
      <c r="H9" s="36"/>
      <c r="I9" s="53">
        <v>15</v>
      </c>
    </row>
    <row r="10" spans="1:9" ht="12.75">
      <c r="A10" s="52" t="s">
        <v>191</v>
      </c>
      <c r="B10" s="36">
        <v>5</v>
      </c>
      <c r="C10" s="36"/>
      <c r="D10" s="36"/>
      <c r="E10" s="36">
        <v>2</v>
      </c>
      <c r="F10" s="36">
        <v>7</v>
      </c>
      <c r="G10" s="36"/>
      <c r="H10" s="36"/>
      <c r="I10" s="53">
        <v>14</v>
      </c>
    </row>
    <row r="11" spans="1:9" ht="12.75">
      <c r="A11" s="52" t="s">
        <v>189</v>
      </c>
      <c r="B11" s="36">
        <v>4</v>
      </c>
      <c r="C11" s="36"/>
      <c r="D11" s="36"/>
      <c r="E11" s="36"/>
      <c r="F11" s="36">
        <v>1</v>
      </c>
      <c r="G11" s="36"/>
      <c r="H11" s="36"/>
      <c r="I11" s="53">
        <v>5</v>
      </c>
    </row>
    <row r="12" spans="1:9" ht="12.75">
      <c r="A12" s="52" t="s">
        <v>187</v>
      </c>
      <c r="B12" s="36">
        <v>4</v>
      </c>
      <c r="C12" s="36"/>
      <c r="D12" s="36"/>
      <c r="E12" s="36"/>
      <c r="F12" s="36">
        <v>1</v>
      </c>
      <c r="G12" s="36"/>
      <c r="H12" s="36"/>
      <c r="I12" s="53">
        <v>5</v>
      </c>
    </row>
    <row r="13" spans="1:9" ht="12.75">
      <c r="A13" s="52" t="s">
        <v>192</v>
      </c>
      <c r="B13" s="36">
        <v>2</v>
      </c>
      <c r="C13" s="36"/>
      <c r="D13" s="36"/>
      <c r="E13" s="36"/>
      <c r="F13" s="36"/>
      <c r="G13" s="36"/>
      <c r="H13" s="36"/>
      <c r="I13" s="53">
        <v>2</v>
      </c>
    </row>
    <row r="14" spans="1:9" ht="12.75">
      <c r="A14" s="52" t="s">
        <v>193</v>
      </c>
      <c r="B14" s="36">
        <v>1</v>
      </c>
      <c r="C14" s="36"/>
      <c r="D14" s="36"/>
      <c r="E14" s="36"/>
      <c r="F14" s="36">
        <v>2</v>
      </c>
      <c r="G14" s="36"/>
      <c r="H14" s="36"/>
      <c r="I14" s="53">
        <v>3</v>
      </c>
    </row>
    <row r="15" spans="1:9" ht="12.75">
      <c r="A15" s="54" t="s">
        <v>207</v>
      </c>
      <c r="B15" s="58">
        <v>53</v>
      </c>
      <c r="C15" s="58">
        <v>1</v>
      </c>
      <c r="D15" s="58">
        <v>10</v>
      </c>
      <c r="E15" s="58">
        <v>7</v>
      </c>
      <c r="F15" s="58">
        <v>45</v>
      </c>
      <c r="G15" s="58">
        <v>1</v>
      </c>
      <c r="H15" s="58">
        <v>1</v>
      </c>
      <c r="I15" s="55">
        <v>118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7" sqref="A6:A13"/>
    </sheetView>
  </sheetViews>
  <sheetFormatPr defaultColWidth="9.140625" defaultRowHeight="12.75"/>
  <cols>
    <col min="1" max="1" width="23.140625" style="0" bestFit="1" customWidth="1"/>
    <col min="2" max="2" width="8.140625" style="0" customWidth="1"/>
    <col min="3" max="7" width="13.28125" style="0" bestFit="1" customWidth="1"/>
    <col min="8" max="8" width="10.57421875" style="0" bestFit="1" customWidth="1"/>
  </cols>
  <sheetData>
    <row r="1" ht="12.75">
      <c r="A1" s="42" t="s">
        <v>830</v>
      </c>
    </row>
    <row r="2" ht="12.75">
      <c r="A2" s="42" t="s">
        <v>836</v>
      </c>
    </row>
    <row r="4" spans="1:8" ht="12.75">
      <c r="A4" s="44" t="s">
        <v>422</v>
      </c>
      <c r="B4" s="45" t="s">
        <v>154</v>
      </c>
      <c r="C4" s="46"/>
      <c r="D4" s="46"/>
      <c r="E4" s="46"/>
      <c r="F4" s="46"/>
      <c r="G4" s="46"/>
      <c r="H4" s="47"/>
    </row>
    <row r="5" spans="1:8" ht="12.75">
      <c r="A5" s="56" t="s">
        <v>178</v>
      </c>
      <c r="B5" s="29" t="s">
        <v>201</v>
      </c>
      <c r="C5" s="29" t="s">
        <v>3</v>
      </c>
      <c r="D5" s="29" t="s">
        <v>5</v>
      </c>
      <c r="E5" s="29" t="s">
        <v>202</v>
      </c>
      <c r="F5" s="29" t="s">
        <v>10</v>
      </c>
      <c r="G5" s="27" t="s">
        <v>134</v>
      </c>
      <c r="H5" s="57" t="s">
        <v>207</v>
      </c>
    </row>
    <row r="6" spans="1:8" ht="12.75">
      <c r="A6" s="50" t="s">
        <v>186</v>
      </c>
      <c r="B6" s="32">
        <v>2</v>
      </c>
      <c r="C6" s="32">
        <v>10</v>
      </c>
      <c r="D6" s="32">
        <v>2</v>
      </c>
      <c r="E6" s="32"/>
      <c r="F6" s="32"/>
      <c r="G6" s="32">
        <v>2</v>
      </c>
      <c r="H6" s="51">
        <v>16</v>
      </c>
    </row>
    <row r="7" spans="1:8" ht="12.75">
      <c r="A7" s="52" t="s">
        <v>188</v>
      </c>
      <c r="B7" s="36">
        <v>3</v>
      </c>
      <c r="C7" s="36">
        <v>31</v>
      </c>
      <c r="D7" s="36">
        <v>1</v>
      </c>
      <c r="E7" s="36"/>
      <c r="F7" s="36">
        <v>1</v>
      </c>
      <c r="G7" s="36">
        <v>22</v>
      </c>
      <c r="H7" s="53">
        <v>58</v>
      </c>
    </row>
    <row r="8" spans="1:8" ht="12.75">
      <c r="A8" s="52" t="s">
        <v>190</v>
      </c>
      <c r="B8" s="36">
        <v>1</v>
      </c>
      <c r="C8" s="36">
        <v>12</v>
      </c>
      <c r="D8" s="36"/>
      <c r="E8" s="36"/>
      <c r="F8" s="36"/>
      <c r="G8" s="36">
        <v>2</v>
      </c>
      <c r="H8" s="53">
        <v>15</v>
      </c>
    </row>
    <row r="9" spans="1:8" ht="12.75">
      <c r="A9" s="52" t="s">
        <v>191</v>
      </c>
      <c r="B9" s="36">
        <v>2</v>
      </c>
      <c r="C9" s="36">
        <v>9</v>
      </c>
      <c r="D9" s="36">
        <v>1</v>
      </c>
      <c r="E9" s="36"/>
      <c r="F9" s="36"/>
      <c r="G9" s="36">
        <v>2</v>
      </c>
      <c r="H9" s="53">
        <v>14</v>
      </c>
    </row>
    <row r="10" spans="1:8" ht="12.75">
      <c r="A10" s="52" t="s">
        <v>189</v>
      </c>
      <c r="B10" s="36"/>
      <c r="C10" s="36">
        <v>3</v>
      </c>
      <c r="D10" s="36"/>
      <c r="E10" s="36"/>
      <c r="F10" s="36"/>
      <c r="G10" s="36">
        <v>2</v>
      </c>
      <c r="H10" s="53">
        <v>5</v>
      </c>
    </row>
    <row r="11" spans="1:8" ht="12.75">
      <c r="A11" s="52" t="s">
        <v>187</v>
      </c>
      <c r="B11" s="36"/>
      <c r="C11" s="36">
        <v>1</v>
      </c>
      <c r="D11" s="36"/>
      <c r="E11" s="36">
        <v>2</v>
      </c>
      <c r="F11" s="36"/>
      <c r="G11" s="36">
        <v>2</v>
      </c>
      <c r="H11" s="53">
        <v>5</v>
      </c>
    </row>
    <row r="12" spans="1:8" ht="12.75">
      <c r="A12" s="52" t="s">
        <v>192</v>
      </c>
      <c r="B12" s="36"/>
      <c r="C12" s="36"/>
      <c r="D12" s="36"/>
      <c r="E12" s="36"/>
      <c r="F12" s="36"/>
      <c r="G12" s="36">
        <v>2</v>
      </c>
      <c r="H12" s="53">
        <v>2</v>
      </c>
    </row>
    <row r="13" spans="1:8" ht="12.75">
      <c r="A13" s="52" t="s">
        <v>193</v>
      </c>
      <c r="B13" s="36">
        <v>1</v>
      </c>
      <c r="C13" s="36">
        <v>2</v>
      </c>
      <c r="D13" s="36"/>
      <c r="E13" s="36"/>
      <c r="F13" s="36"/>
      <c r="G13" s="36"/>
      <c r="H13" s="53">
        <v>3</v>
      </c>
    </row>
    <row r="14" spans="1:8" ht="12.75">
      <c r="A14" s="54" t="s">
        <v>207</v>
      </c>
      <c r="B14" s="58">
        <v>9</v>
      </c>
      <c r="C14" s="58">
        <v>68</v>
      </c>
      <c r="D14" s="58">
        <v>4</v>
      </c>
      <c r="E14" s="58">
        <v>2</v>
      </c>
      <c r="F14" s="58">
        <v>1</v>
      </c>
      <c r="G14" s="58">
        <v>34</v>
      </c>
      <c r="H14" s="55">
        <v>118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3.140625" style="0" bestFit="1" customWidth="1"/>
    <col min="2" max="12" width="7.140625" style="0" customWidth="1"/>
    <col min="13" max="13" width="10.57421875" style="0" bestFit="1" customWidth="1"/>
  </cols>
  <sheetData>
    <row r="1" ht="12.75">
      <c r="A1" s="42" t="s">
        <v>831</v>
      </c>
    </row>
    <row r="2" ht="12.75">
      <c r="A2" s="42" t="s">
        <v>836</v>
      </c>
    </row>
    <row r="4" spans="1:13" ht="12.75">
      <c r="A4" s="44" t="s">
        <v>208</v>
      </c>
      <c r="B4" s="45" t="s">
        <v>144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12.75">
      <c r="A5" s="56" t="s">
        <v>178</v>
      </c>
      <c r="B5" s="29" t="s">
        <v>128</v>
      </c>
      <c r="C5" s="29" t="s">
        <v>121</v>
      </c>
      <c r="D5" s="29" t="s">
        <v>106</v>
      </c>
      <c r="E5" s="29" t="s">
        <v>76</v>
      </c>
      <c r="F5" s="29" t="s">
        <v>43</v>
      </c>
      <c r="G5" s="29" t="s">
        <v>34</v>
      </c>
      <c r="H5" s="29" t="s">
        <v>18</v>
      </c>
      <c r="I5" s="29" t="s">
        <v>9</v>
      </c>
      <c r="J5" s="29" t="s">
        <v>6</v>
      </c>
      <c r="K5" s="29" t="s">
        <v>384</v>
      </c>
      <c r="L5" s="27" t="s">
        <v>335</v>
      </c>
      <c r="M5" s="57" t="s">
        <v>207</v>
      </c>
    </row>
    <row r="6" spans="1:13" ht="12.75">
      <c r="A6" s="50" t="s">
        <v>186</v>
      </c>
      <c r="B6" s="32"/>
      <c r="C6" s="32">
        <v>2</v>
      </c>
      <c r="D6" s="32"/>
      <c r="E6" s="32">
        <v>1</v>
      </c>
      <c r="F6" s="32">
        <v>6</v>
      </c>
      <c r="G6" s="32">
        <v>2</v>
      </c>
      <c r="H6" s="32">
        <v>2</v>
      </c>
      <c r="I6" s="32">
        <v>1</v>
      </c>
      <c r="J6" s="32">
        <v>1</v>
      </c>
      <c r="K6" s="32"/>
      <c r="L6" s="32">
        <v>1</v>
      </c>
      <c r="M6" s="51">
        <v>16</v>
      </c>
    </row>
    <row r="7" spans="1:13" ht="12.75">
      <c r="A7" s="52" t="s">
        <v>188</v>
      </c>
      <c r="B7" s="36">
        <v>1</v>
      </c>
      <c r="C7" s="36">
        <v>5</v>
      </c>
      <c r="D7" s="36">
        <v>5</v>
      </c>
      <c r="E7" s="36">
        <v>6</v>
      </c>
      <c r="F7" s="36">
        <v>25</v>
      </c>
      <c r="G7" s="36">
        <v>8</v>
      </c>
      <c r="H7" s="36">
        <v>5</v>
      </c>
      <c r="I7" s="36">
        <v>2</v>
      </c>
      <c r="J7" s="36"/>
      <c r="K7" s="36">
        <v>1</v>
      </c>
      <c r="L7" s="36"/>
      <c r="M7" s="53">
        <v>58</v>
      </c>
    </row>
    <row r="8" spans="1:13" ht="12.75">
      <c r="A8" s="52" t="s">
        <v>190</v>
      </c>
      <c r="B8" s="36"/>
      <c r="C8" s="36">
        <v>2</v>
      </c>
      <c r="D8" s="36"/>
      <c r="E8" s="36"/>
      <c r="F8" s="36">
        <v>6</v>
      </c>
      <c r="G8" s="36">
        <v>6</v>
      </c>
      <c r="H8" s="36"/>
      <c r="I8" s="36">
        <v>1</v>
      </c>
      <c r="J8" s="36"/>
      <c r="K8" s="36"/>
      <c r="L8" s="36"/>
      <c r="M8" s="53">
        <v>15</v>
      </c>
    </row>
    <row r="9" spans="1:13" ht="12.75">
      <c r="A9" s="52" t="s">
        <v>191</v>
      </c>
      <c r="B9" s="36"/>
      <c r="C9" s="36">
        <v>1</v>
      </c>
      <c r="D9" s="36">
        <v>1</v>
      </c>
      <c r="E9" s="36">
        <v>2</v>
      </c>
      <c r="F9" s="36">
        <v>6</v>
      </c>
      <c r="G9" s="36">
        <v>2</v>
      </c>
      <c r="H9" s="36">
        <v>1</v>
      </c>
      <c r="I9" s="36">
        <v>1</v>
      </c>
      <c r="J9" s="36"/>
      <c r="K9" s="36"/>
      <c r="L9" s="36"/>
      <c r="M9" s="53">
        <v>14</v>
      </c>
    </row>
    <row r="10" spans="1:13" ht="12.75">
      <c r="A10" s="52" t="s">
        <v>189</v>
      </c>
      <c r="B10" s="36"/>
      <c r="C10" s="36"/>
      <c r="D10" s="36"/>
      <c r="E10" s="36">
        <v>1</v>
      </c>
      <c r="F10" s="36">
        <v>1</v>
      </c>
      <c r="G10" s="36">
        <v>1</v>
      </c>
      <c r="H10" s="36">
        <v>2</v>
      </c>
      <c r="I10" s="36"/>
      <c r="J10" s="36"/>
      <c r="K10" s="36"/>
      <c r="L10" s="36"/>
      <c r="M10" s="53">
        <v>5</v>
      </c>
    </row>
    <row r="11" spans="1:13" ht="12.75">
      <c r="A11" s="52" t="s">
        <v>187</v>
      </c>
      <c r="B11" s="36"/>
      <c r="C11" s="36">
        <v>1</v>
      </c>
      <c r="D11" s="36"/>
      <c r="E11" s="36"/>
      <c r="F11" s="36">
        <v>3</v>
      </c>
      <c r="G11" s="36"/>
      <c r="H11" s="36">
        <v>1</v>
      </c>
      <c r="I11" s="36"/>
      <c r="J11" s="36"/>
      <c r="K11" s="36"/>
      <c r="L11" s="36"/>
      <c r="M11" s="53">
        <v>5</v>
      </c>
    </row>
    <row r="12" spans="1:13" ht="12.75">
      <c r="A12" s="52" t="s">
        <v>192</v>
      </c>
      <c r="B12" s="36"/>
      <c r="C12" s="36"/>
      <c r="D12" s="36"/>
      <c r="E12" s="36"/>
      <c r="F12" s="36">
        <v>2</v>
      </c>
      <c r="G12" s="36"/>
      <c r="H12" s="36"/>
      <c r="I12" s="36"/>
      <c r="J12" s="36"/>
      <c r="K12" s="36"/>
      <c r="L12" s="36"/>
      <c r="M12" s="53">
        <v>2</v>
      </c>
    </row>
    <row r="13" spans="1:13" ht="12.75">
      <c r="A13" s="52" t="s">
        <v>193</v>
      </c>
      <c r="B13" s="36"/>
      <c r="C13" s="36"/>
      <c r="D13" s="36">
        <v>1</v>
      </c>
      <c r="E13" s="36">
        <v>1</v>
      </c>
      <c r="F13" s="36"/>
      <c r="G13" s="36">
        <v>1</v>
      </c>
      <c r="H13" s="36"/>
      <c r="I13" s="36"/>
      <c r="J13" s="36"/>
      <c r="K13" s="36"/>
      <c r="L13" s="36"/>
      <c r="M13" s="53">
        <v>3</v>
      </c>
    </row>
    <row r="14" spans="1:13" ht="12.75">
      <c r="A14" s="54" t="s">
        <v>207</v>
      </c>
      <c r="B14" s="58">
        <v>1</v>
      </c>
      <c r="C14" s="58">
        <v>11</v>
      </c>
      <c r="D14" s="58">
        <v>7</v>
      </c>
      <c r="E14" s="58">
        <v>11</v>
      </c>
      <c r="F14" s="58">
        <v>49</v>
      </c>
      <c r="G14" s="58">
        <v>20</v>
      </c>
      <c r="H14" s="58">
        <v>11</v>
      </c>
      <c r="I14" s="58">
        <v>5</v>
      </c>
      <c r="J14" s="58">
        <v>1</v>
      </c>
      <c r="K14" s="58">
        <v>1</v>
      </c>
      <c r="L14" s="58">
        <v>1</v>
      </c>
      <c r="M14" s="55">
        <v>118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35.57421875" style="0" customWidth="1"/>
    <col min="2" max="2" width="12.140625" style="0" customWidth="1"/>
  </cols>
  <sheetData>
    <row r="1" ht="12.75">
      <c r="A1" t="s">
        <v>840</v>
      </c>
    </row>
    <row r="3" spans="1:2" ht="12.75">
      <c r="A3" s="60" t="s">
        <v>838</v>
      </c>
      <c r="B3" s="61"/>
    </row>
    <row r="4" spans="1:2" s="59" customFormat="1" ht="24.75" customHeight="1">
      <c r="A4" s="62" t="s">
        <v>178</v>
      </c>
      <c r="B4" s="63" t="s">
        <v>839</v>
      </c>
    </row>
    <row r="5" spans="1:2" s="59" customFormat="1" ht="24.75" customHeight="1">
      <c r="A5" s="63" t="s">
        <v>186</v>
      </c>
      <c r="B5" s="64">
        <v>16</v>
      </c>
    </row>
    <row r="6" spans="1:2" s="59" customFormat="1" ht="24.75" customHeight="1">
      <c r="A6" s="63" t="s">
        <v>188</v>
      </c>
      <c r="B6" s="64">
        <v>58</v>
      </c>
    </row>
    <row r="7" spans="1:2" s="59" customFormat="1" ht="24.75" customHeight="1">
      <c r="A7" s="63" t="s">
        <v>190</v>
      </c>
      <c r="B7" s="64">
        <v>15</v>
      </c>
    </row>
    <row r="8" spans="1:2" s="59" customFormat="1" ht="24.75" customHeight="1">
      <c r="A8" s="63" t="s">
        <v>191</v>
      </c>
      <c r="B8" s="64">
        <v>14</v>
      </c>
    </row>
    <row r="9" spans="1:2" s="59" customFormat="1" ht="24.75" customHeight="1">
      <c r="A9" s="63" t="s">
        <v>189</v>
      </c>
      <c r="B9" s="64">
        <v>5</v>
      </c>
    </row>
    <row r="10" spans="1:2" s="59" customFormat="1" ht="24.75" customHeight="1">
      <c r="A10" s="63" t="s">
        <v>187</v>
      </c>
      <c r="B10" s="64">
        <v>5</v>
      </c>
    </row>
    <row r="11" spans="1:2" s="59" customFormat="1" ht="24.75" customHeight="1">
      <c r="A11" s="63" t="s">
        <v>192</v>
      </c>
      <c r="B11" s="64">
        <v>2</v>
      </c>
    </row>
    <row r="12" spans="1:2" s="59" customFormat="1" ht="24.75" customHeight="1">
      <c r="A12" s="63" t="s">
        <v>193</v>
      </c>
      <c r="B12" s="64">
        <v>3</v>
      </c>
    </row>
    <row r="13" spans="1:2" s="59" customFormat="1" ht="24.75" customHeight="1">
      <c r="A13" s="63" t="s">
        <v>207</v>
      </c>
      <c r="B13" s="64">
        <v>118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1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2.28125" style="0" bestFit="1" customWidth="1"/>
    <col min="2" max="9" width="23.140625" style="0" bestFit="1" customWidth="1"/>
    <col min="10" max="10" width="10.57421875" style="0" bestFit="1" customWidth="1"/>
  </cols>
  <sheetData>
    <row r="3" spans="1:10" ht="12.75">
      <c r="A3" s="24" t="s">
        <v>208</v>
      </c>
      <c r="B3" s="24" t="s">
        <v>178</v>
      </c>
      <c r="C3" s="25"/>
      <c r="D3" s="25"/>
      <c r="E3" s="25"/>
      <c r="F3" s="25"/>
      <c r="G3" s="25"/>
      <c r="H3" s="25"/>
      <c r="I3" s="25"/>
      <c r="J3" s="26"/>
    </row>
    <row r="4" spans="1:10" ht="12.75">
      <c r="A4" s="24" t="s">
        <v>144</v>
      </c>
      <c r="B4" s="27" t="s">
        <v>186</v>
      </c>
      <c r="C4" s="28" t="s">
        <v>188</v>
      </c>
      <c r="D4" s="28" t="s">
        <v>190</v>
      </c>
      <c r="E4" s="28" t="s">
        <v>191</v>
      </c>
      <c r="F4" s="28" t="s">
        <v>189</v>
      </c>
      <c r="G4" s="28" t="s">
        <v>187</v>
      </c>
      <c r="H4" s="28" t="s">
        <v>192</v>
      </c>
      <c r="I4" s="28" t="s">
        <v>193</v>
      </c>
      <c r="J4" s="29" t="s">
        <v>207</v>
      </c>
    </row>
    <row r="5" spans="1:13" ht="12.75">
      <c r="A5" s="27" t="s">
        <v>128</v>
      </c>
      <c r="B5" s="30"/>
      <c r="C5" s="31">
        <v>1</v>
      </c>
      <c r="D5" s="31"/>
      <c r="E5" s="31"/>
      <c r="F5" s="31"/>
      <c r="G5" s="31"/>
      <c r="H5" s="31"/>
      <c r="I5" s="31"/>
      <c r="J5" s="32">
        <v>1</v>
      </c>
      <c r="L5" t="s">
        <v>841</v>
      </c>
      <c r="M5">
        <f>SUM(J5:J7)</f>
        <v>19</v>
      </c>
    </row>
    <row r="6" spans="1:13" ht="12.75">
      <c r="A6" s="33" t="s">
        <v>121</v>
      </c>
      <c r="B6" s="34">
        <v>2</v>
      </c>
      <c r="C6" s="35">
        <v>5</v>
      </c>
      <c r="D6" s="35">
        <v>2</v>
      </c>
      <c r="E6" s="35">
        <v>1</v>
      </c>
      <c r="F6" s="35"/>
      <c r="G6" s="35">
        <v>1</v>
      </c>
      <c r="H6" s="35"/>
      <c r="I6" s="35"/>
      <c r="J6" s="36">
        <v>11</v>
      </c>
      <c r="L6" t="s">
        <v>842</v>
      </c>
      <c r="M6">
        <f>SUM(J8:J11)</f>
        <v>91</v>
      </c>
    </row>
    <row r="7" spans="1:13" ht="12.75">
      <c r="A7" s="33" t="s">
        <v>106</v>
      </c>
      <c r="B7" s="34"/>
      <c r="C7" s="35">
        <v>5</v>
      </c>
      <c r="D7" s="35"/>
      <c r="E7" s="35">
        <v>1</v>
      </c>
      <c r="F7" s="35"/>
      <c r="G7" s="35"/>
      <c r="H7" s="35"/>
      <c r="I7" s="35">
        <v>1</v>
      </c>
      <c r="J7" s="36">
        <v>7</v>
      </c>
      <c r="L7" t="s">
        <v>843</v>
      </c>
      <c r="M7">
        <f>SUM(J12:J15)</f>
        <v>8</v>
      </c>
    </row>
    <row r="8" spans="1:10" ht="12.75">
      <c r="A8" s="33" t="s">
        <v>76</v>
      </c>
      <c r="B8" s="34">
        <v>1</v>
      </c>
      <c r="C8" s="35">
        <v>6</v>
      </c>
      <c r="D8" s="35"/>
      <c r="E8" s="35">
        <v>2</v>
      </c>
      <c r="F8" s="35">
        <v>1</v>
      </c>
      <c r="G8" s="35"/>
      <c r="H8" s="35"/>
      <c r="I8" s="35">
        <v>1</v>
      </c>
      <c r="J8" s="36">
        <v>11</v>
      </c>
    </row>
    <row r="9" spans="1:10" ht="12.75">
      <c r="A9" s="33" t="s">
        <v>43</v>
      </c>
      <c r="B9" s="34">
        <v>6</v>
      </c>
      <c r="C9" s="35">
        <v>25</v>
      </c>
      <c r="D9" s="35">
        <v>6</v>
      </c>
      <c r="E9" s="35">
        <v>6</v>
      </c>
      <c r="F9" s="35">
        <v>1</v>
      </c>
      <c r="G9" s="35">
        <v>3</v>
      </c>
      <c r="H9" s="35">
        <v>2</v>
      </c>
      <c r="I9" s="35"/>
      <c r="J9" s="36">
        <v>49</v>
      </c>
    </row>
    <row r="10" spans="1:13" ht="12.75">
      <c r="A10" s="33" t="s">
        <v>34</v>
      </c>
      <c r="B10" s="34">
        <v>2</v>
      </c>
      <c r="C10" s="35">
        <v>8</v>
      </c>
      <c r="D10" s="35">
        <v>6</v>
      </c>
      <c r="E10" s="35">
        <v>2</v>
      </c>
      <c r="F10" s="35">
        <v>1</v>
      </c>
      <c r="G10" s="35"/>
      <c r="H10" s="35"/>
      <c r="I10" s="35">
        <v>1</v>
      </c>
      <c r="J10" s="36">
        <v>20</v>
      </c>
      <c r="M10">
        <f>SUM(M5:M7)</f>
        <v>118</v>
      </c>
    </row>
    <row r="11" spans="1:10" ht="12.75">
      <c r="A11" s="33" t="s">
        <v>18</v>
      </c>
      <c r="B11" s="34">
        <v>2</v>
      </c>
      <c r="C11" s="35">
        <v>5</v>
      </c>
      <c r="D11" s="35"/>
      <c r="E11" s="35">
        <v>1</v>
      </c>
      <c r="F11" s="35">
        <v>2</v>
      </c>
      <c r="G11" s="35">
        <v>1</v>
      </c>
      <c r="H11" s="35"/>
      <c r="I11" s="35"/>
      <c r="J11" s="36">
        <v>11</v>
      </c>
    </row>
    <row r="12" spans="1:10" ht="12.75">
      <c r="A12" s="33" t="s">
        <v>9</v>
      </c>
      <c r="B12" s="34">
        <v>1</v>
      </c>
      <c r="C12" s="35">
        <v>2</v>
      </c>
      <c r="D12" s="35">
        <v>1</v>
      </c>
      <c r="E12" s="35">
        <v>1</v>
      </c>
      <c r="F12" s="35"/>
      <c r="G12" s="35"/>
      <c r="H12" s="35"/>
      <c r="I12" s="35"/>
      <c r="J12" s="36">
        <v>5</v>
      </c>
    </row>
    <row r="13" spans="1:10" ht="12.75">
      <c r="A13" s="33" t="s">
        <v>6</v>
      </c>
      <c r="B13" s="34">
        <v>1</v>
      </c>
      <c r="C13" s="35"/>
      <c r="D13" s="35"/>
      <c r="E13" s="35"/>
      <c r="F13" s="35"/>
      <c r="G13" s="35"/>
      <c r="H13" s="35"/>
      <c r="I13" s="35"/>
      <c r="J13" s="36">
        <v>1</v>
      </c>
    </row>
    <row r="14" spans="1:10" ht="12.75">
      <c r="A14" s="33" t="s">
        <v>384</v>
      </c>
      <c r="B14" s="34"/>
      <c r="C14" s="35">
        <v>1</v>
      </c>
      <c r="D14" s="35"/>
      <c r="E14" s="35"/>
      <c r="F14" s="35"/>
      <c r="G14" s="35"/>
      <c r="H14" s="35"/>
      <c r="I14" s="35"/>
      <c r="J14" s="36">
        <v>1</v>
      </c>
    </row>
    <row r="15" spans="1:10" ht="12.75">
      <c r="A15" s="33" t="s">
        <v>335</v>
      </c>
      <c r="B15" s="34">
        <v>1</v>
      </c>
      <c r="C15" s="35"/>
      <c r="D15" s="35"/>
      <c r="E15" s="35"/>
      <c r="F15" s="35"/>
      <c r="G15" s="35"/>
      <c r="H15" s="35"/>
      <c r="I15" s="35"/>
      <c r="J15" s="36">
        <v>1</v>
      </c>
    </row>
    <row r="16" spans="1:10" ht="12.75">
      <c r="A16" s="37" t="s">
        <v>207</v>
      </c>
      <c r="B16" s="38">
        <v>16</v>
      </c>
      <c r="C16" s="39">
        <v>58</v>
      </c>
      <c r="D16" s="39">
        <v>15</v>
      </c>
      <c r="E16" s="39">
        <v>14</v>
      </c>
      <c r="F16" s="39">
        <v>5</v>
      </c>
      <c r="G16" s="39">
        <v>5</v>
      </c>
      <c r="H16" s="39">
        <v>2</v>
      </c>
      <c r="I16" s="39">
        <v>3</v>
      </c>
      <c r="J16" s="1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8.7109375" style="0" bestFit="1" customWidth="1"/>
    <col min="2" max="2" width="5.00390625" style="0" customWidth="1"/>
  </cols>
  <sheetData>
    <row r="3" spans="1:2" ht="12.75">
      <c r="A3" s="24" t="s">
        <v>422</v>
      </c>
      <c r="B3" s="29"/>
    </row>
    <row r="4" spans="1:2" ht="12.75">
      <c r="A4" s="24" t="s">
        <v>154</v>
      </c>
      <c r="B4" s="29" t="s">
        <v>839</v>
      </c>
    </row>
    <row r="5" spans="1:2" ht="12.75">
      <c r="A5" s="27" t="s">
        <v>201</v>
      </c>
      <c r="B5" s="32">
        <v>9</v>
      </c>
    </row>
    <row r="6" spans="1:2" ht="12.75">
      <c r="A6" s="33" t="s">
        <v>3</v>
      </c>
      <c r="B6" s="36">
        <v>68</v>
      </c>
    </row>
    <row r="7" spans="1:2" ht="12.75">
      <c r="A7" s="33" t="s">
        <v>5</v>
      </c>
      <c r="B7" s="36">
        <v>4</v>
      </c>
    </row>
    <row r="8" spans="1:2" ht="12.75">
      <c r="A8" s="33" t="s">
        <v>202</v>
      </c>
      <c r="B8" s="36">
        <v>2</v>
      </c>
    </row>
    <row r="9" spans="1:2" ht="12.75">
      <c r="A9" s="33" t="s">
        <v>10</v>
      </c>
      <c r="B9" s="36">
        <v>1</v>
      </c>
    </row>
    <row r="10" spans="1:2" ht="12.75">
      <c r="A10" s="33" t="s">
        <v>134</v>
      </c>
      <c r="B10" s="36">
        <v>34</v>
      </c>
    </row>
    <row r="11" spans="1:2" ht="12.75">
      <c r="A11" s="37" t="s">
        <v>207</v>
      </c>
      <c r="B11" s="1">
        <v>118</v>
      </c>
    </row>
    <row r="13" ht="12.75">
      <c r="I13">
        <f>GETPIVOTDATA("TKT IJAZAH",$A$3,"TKT IJAZAH","D3")+GETPIVOTDATA("TKT IJAZAH",$A$3,"TKT IJAZAH","SARMUD")+GETPIVOTDATA("TKT IJAZAH",$A$3,"TKT IJAZAH","SMA")+GETPIVOTDATA("TKT IJAZAH",$A$3,"TKT IJAZAH","SMU")</f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3.140625" style="0" bestFit="1" customWidth="1"/>
    <col min="2" max="7" width="13.28125" style="0" bestFit="1" customWidth="1"/>
    <col min="8" max="8" width="10.57421875" style="0" bestFit="1" customWidth="1"/>
  </cols>
  <sheetData>
    <row r="3" spans="1:8" ht="12.75">
      <c r="A3" s="60" t="s">
        <v>422</v>
      </c>
      <c r="B3" s="60" t="s">
        <v>154</v>
      </c>
      <c r="C3" s="61"/>
      <c r="D3" s="61"/>
      <c r="E3" s="61"/>
      <c r="F3" s="61"/>
      <c r="G3" s="61"/>
      <c r="H3" s="61"/>
    </row>
    <row r="4" spans="1:8" ht="12.75">
      <c r="A4" s="60" t="s">
        <v>178</v>
      </c>
      <c r="B4" s="61" t="s">
        <v>201</v>
      </c>
      <c r="C4" s="61" t="s">
        <v>3</v>
      </c>
      <c r="D4" s="61" t="s">
        <v>5</v>
      </c>
      <c r="E4" s="61" t="s">
        <v>202</v>
      </c>
      <c r="F4" s="61" t="s">
        <v>10</v>
      </c>
      <c r="G4" s="61" t="s">
        <v>134</v>
      </c>
      <c r="H4" s="61" t="s">
        <v>207</v>
      </c>
    </row>
    <row r="5" spans="1:8" ht="12.75">
      <c r="A5" s="61" t="s">
        <v>186</v>
      </c>
      <c r="B5" s="153">
        <v>2</v>
      </c>
      <c r="C5" s="153">
        <v>10</v>
      </c>
      <c r="D5" s="153">
        <v>2</v>
      </c>
      <c r="E5" s="153"/>
      <c r="F5" s="153"/>
      <c r="G5" s="153">
        <v>2</v>
      </c>
      <c r="H5" s="153">
        <v>16</v>
      </c>
    </row>
    <row r="6" spans="1:8" ht="12.75">
      <c r="A6" s="61" t="s">
        <v>188</v>
      </c>
      <c r="B6" s="153">
        <v>3</v>
      </c>
      <c r="C6" s="153">
        <v>31</v>
      </c>
      <c r="D6" s="153">
        <v>1</v>
      </c>
      <c r="E6" s="153"/>
      <c r="F6" s="153">
        <v>1</v>
      </c>
      <c r="G6" s="153">
        <v>22</v>
      </c>
      <c r="H6" s="153">
        <v>58</v>
      </c>
    </row>
    <row r="7" spans="1:8" ht="12.75">
      <c r="A7" s="61" t="s">
        <v>190</v>
      </c>
      <c r="B7" s="153">
        <v>1</v>
      </c>
      <c r="C7" s="153">
        <v>12</v>
      </c>
      <c r="D7" s="153"/>
      <c r="E7" s="153"/>
      <c r="F7" s="153"/>
      <c r="G7" s="153">
        <v>2</v>
      </c>
      <c r="H7" s="153">
        <v>15</v>
      </c>
    </row>
    <row r="8" spans="1:8" ht="12.75">
      <c r="A8" s="61" t="s">
        <v>191</v>
      </c>
      <c r="B8" s="153">
        <v>2</v>
      </c>
      <c r="C8" s="153">
        <v>9</v>
      </c>
      <c r="D8" s="153">
        <v>1</v>
      </c>
      <c r="E8" s="153"/>
      <c r="F8" s="153"/>
      <c r="G8" s="153">
        <v>2</v>
      </c>
      <c r="H8" s="153">
        <v>14</v>
      </c>
    </row>
    <row r="9" spans="1:8" ht="12.75">
      <c r="A9" s="61" t="s">
        <v>189</v>
      </c>
      <c r="B9" s="153"/>
      <c r="C9" s="153">
        <v>3</v>
      </c>
      <c r="D9" s="153"/>
      <c r="E9" s="153"/>
      <c r="F9" s="153"/>
      <c r="G9" s="153">
        <v>2</v>
      </c>
      <c r="H9" s="153">
        <v>5</v>
      </c>
    </row>
    <row r="10" spans="1:8" ht="12.75">
      <c r="A10" s="61" t="s">
        <v>187</v>
      </c>
      <c r="B10" s="153"/>
      <c r="C10" s="153">
        <v>1</v>
      </c>
      <c r="D10" s="153"/>
      <c r="E10" s="153">
        <v>2</v>
      </c>
      <c r="F10" s="153"/>
      <c r="G10" s="153">
        <v>2</v>
      </c>
      <c r="H10" s="153">
        <v>5</v>
      </c>
    </row>
    <row r="11" spans="1:8" ht="12.75">
      <c r="A11" s="61" t="s">
        <v>192</v>
      </c>
      <c r="B11" s="153"/>
      <c r="C11" s="153"/>
      <c r="D11" s="153"/>
      <c r="E11" s="153"/>
      <c r="F11" s="153"/>
      <c r="G11" s="153">
        <v>2</v>
      </c>
      <c r="H11" s="153">
        <v>2</v>
      </c>
    </row>
    <row r="12" spans="1:8" ht="12.75">
      <c r="A12" s="61" t="s">
        <v>193</v>
      </c>
      <c r="B12" s="153">
        <v>1</v>
      </c>
      <c r="C12" s="153">
        <v>2</v>
      </c>
      <c r="D12" s="153"/>
      <c r="E12" s="153"/>
      <c r="F12" s="153"/>
      <c r="G12" s="153"/>
      <c r="H12" s="153">
        <v>3</v>
      </c>
    </row>
    <row r="13" spans="1:8" ht="12.75">
      <c r="A13" s="61" t="s">
        <v>207</v>
      </c>
      <c r="B13" s="153">
        <v>9</v>
      </c>
      <c r="C13" s="153">
        <v>68</v>
      </c>
      <c r="D13" s="153">
        <v>4</v>
      </c>
      <c r="E13" s="153">
        <v>2</v>
      </c>
      <c r="F13" s="153">
        <v>1</v>
      </c>
      <c r="G13" s="153">
        <v>34</v>
      </c>
      <c r="H13" s="153">
        <v>118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ISI DENPASAR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KEPEGAWAIAN</dc:creator>
  <cp:keywords/>
  <dc:description/>
  <cp:lastModifiedBy>Subbagian Kepegawaian</cp:lastModifiedBy>
  <cp:lastPrinted>2016-03-18T04:32:36Z</cp:lastPrinted>
  <dcterms:created xsi:type="dcterms:W3CDTF">2008-02-01T01:38:00Z</dcterms:created>
  <dcterms:modified xsi:type="dcterms:W3CDTF">2016-04-14T00:27:34Z</dcterms:modified>
  <cp:category/>
  <cp:version/>
  <cp:contentType/>
  <cp:contentStatus/>
</cp:coreProperties>
</file>